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nstrikoman\Documents\Radna površina\"/>
    </mc:Choice>
  </mc:AlternateContent>
  <xr:revisionPtr revIDLastSave="0" documentId="13_ncr:1_{9A39D3CE-7DD3-4298-A7A8-EDBEABA105FF}" xr6:coauthVersionLast="47" xr6:coauthVersionMax="47" xr10:uidLastSave="{00000000-0000-0000-0000-000000000000}"/>
  <bookViews>
    <workbookView xWindow="-108" yWindow="-108" windowWidth="23256" windowHeight="12456" tabRatio="869" activeTab="2" xr2:uid="{00000000-000D-0000-FFFF-FFFF00000000}"/>
  </bookViews>
  <sheets>
    <sheet name="Naslovna" sheetId="65" r:id="rId1"/>
    <sheet name="UVOD" sheetId="63" r:id="rId2"/>
    <sheet name="Elektroinstalacije" sheetId="64" r:id="rId3"/>
  </sheets>
  <definedNames>
    <definedName name="_xlnm.Print_Titles" localSheetId="2">Elektroinstalacije!$1:$9</definedName>
    <definedName name="_xlnm.Print_Titles" localSheetId="0">Naslovna!$1:$8</definedName>
    <definedName name="_xlnm.Print_Titles" localSheetId="1">UVOD!$1:$9</definedName>
    <definedName name="_xlnm.Print_Area" localSheetId="2">Elektroinstalacije!$A$7:$F$570</definedName>
    <definedName name="_xlnm.Print_Area" localSheetId="0">Naslovna!$A$7:$F$56</definedName>
    <definedName name="_xlnm.Print_Area" localSheetId="1">UVOD!$A$7:$F$37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0" i="64" l="1"/>
  <c r="F502" i="64"/>
  <c r="F11" i="64"/>
  <c r="F126" i="64" s="1"/>
  <c r="F13" i="64"/>
  <c r="F15" i="64"/>
  <c r="F17" i="64"/>
  <c r="F24" i="64"/>
  <c r="F23" i="64"/>
  <c r="F22" i="64"/>
  <c r="F21" i="64"/>
  <c r="F20" i="64"/>
  <c r="F29" i="64"/>
  <c r="F28" i="64"/>
  <c r="F27" i="64"/>
  <c r="F31" i="64"/>
  <c r="F33" i="64"/>
  <c r="F35" i="64"/>
  <c r="F72" i="64"/>
  <c r="F88" i="64"/>
  <c r="F94" i="64"/>
  <c r="F92" i="64"/>
  <c r="F99" i="64"/>
  <c r="F98" i="64"/>
  <c r="F97" i="64"/>
  <c r="F102" i="64"/>
  <c r="F104" i="64"/>
  <c r="F106" i="64"/>
  <c r="F108" i="64"/>
  <c r="F110" i="64"/>
  <c r="F116" i="64"/>
  <c r="F115" i="64"/>
  <c r="F114" i="64"/>
  <c r="F113" i="64"/>
  <c r="F118" i="64"/>
  <c r="F120" i="64"/>
  <c r="F124" i="64"/>
  <c r="F122" i="64"/>
  <c r="F132" i="64"/>
  <c r="F133" i="64"/>
  <c r="F134" i="64"/>
  <c r="F135" i="64"/>
  <c r="F136" i="64"/>
  <c r="F137" i="64"/>
  <c r="F140" i="64"/>
  <c r="F141" i="64"/>
  <c r="F143" i="64"/>
  <c r="F145" i="64"/>
  <c r="F147" i="64"/>
  <c r="F149" i="64"/>
  <c r="F153" i="64"/>
  <c r="F154" i="64"/>
  <c r="F155" i="64"/>
  <c r="F157" i="64"/>
  <c r="F158" i="64"/>
  <c r="F159" i="64"/>
  <c r="F162" i="64"/>
  <c r="F163" i="64"/>
  <c r="F166" i="64"/>
  <c r="F167" i="64"/>
  <c r="F168" i="64"/>
  <c r="F169" i="64"/>
  <c r="F172" i="64"/>
  <c r="F173" i="64"/>
  <c r="F176" i="64"/>
  <c r="F177" i="64"/>
  <c r="F180" i="64"/>
  <c r="F182" i="64"/>
  <c r="F193" i="64"/>
  <c r="F200" i="64"/>
  <c r="F207" i="64"/>
  <c r="F214" i="64"/>
  <c r="F220" i="64"/>
  <c r="F226" i="64"/>
  <c r="F233" i="64"/>
  <c r="F241" i="64"/>
  <c r="F248" i="64"/>
  <c r="F255" i="64"/>
  <c r="F263" i="64"/>
  <c r="F265" i="64"/>
  <c r="F267" i="64"/>
  <c r="F269" i="64"/>
  <c r="F271" i="64"/>
  <c r="F273" i="64"/>
  <c r="F275" i="64"/>
  <c r="F277" i="64"/>
  <c r="F279" i="64"/>
  <c r="F281" i="64"/>
  <c r="F283" i="64"/>
  <c r="F285" i="64"/>
  <c r="F287" i="64"/>
  <c r="F289" i="64"/>
  <c r="F291" i="64"/>
  <c r="F293" i="64"/>
  <c r="F295" i="64"/>
  <c r="F297" i="64"/>
  <c r="F299" i="64"/>
  <c r="F301" i="64"/>
  <c r="F303" i="64"/>
  <c r="F306" i="64"/>
  <c r="F307" i="64"/>
  <c r="F308" i="64"/>
  <c r="F310" i="64"/>
  <c r="F312" i="64"/>
  <c r="F314" i="64"/>
  <c r="F321" i="64"/>
  <c r="F323" i="64"/>
  <c r="F325" i="64"/>
  <c r="F327" i="64"/>
  <c r="F329" i="64"/>
  <c r="F337" i="64"/>
  <c r="F339" i="64"/>
  <c r="F341" i="64"/>
  <c r="F348" i="64"/>
  <c r="F350" i="64"/>
  <c r="F352" i="64"/>
  <c r="F354" i="64"/>
  <c r="F356" i="64"/>
  <c r="F358" i="64"/>
  <c r="F360" i="64"/>
  <c r="F362" i="64"/>
  <c r="F364" i="64"/>
  <c r="F366" i="64"/>
  <c r="F368" i="64"/>
  <c r="F370" i="64"/>
  <c r="F372" i="64"/>
  <c r="F375" i="64"/>
  <c r="F377" i="64"/>
  <c r="F379" i="64"/>
  <c r="F381" i="64"/>
  <c r="F383" i="64"/>
  <c r="F385" i="64"/>
  <c r="F387" i="64"/>
  <c r="F343" i="64" l="1"/>
  <c r="F389" i="64"/>
  <c r="B552" i="64" l="1"/>
  <c r="A552" i="64"/>
  <c r="F504" i="64"/>
  <c r="F506" i="64"/>
  <c r="F498" i="64"/>
  <c r="F496" i="64"/>
  <c r="F494" i="64"/>
  <c r="F492" i="64"/>
  <c r="F490" i="64"/>
  <c r="F488" i="64"/>
  <c r="F486" i="64"/>
  <c r="F461" i="64"/>
  <c r="A458" i="64"/>
  <c r="B508" i="64"/>
  <c r="A508" i="64"/>
  <c r="F465" i="64"/>
  <c r="F463" i="64"/>
  <c r="F458" i="64"/>
  <c r="F508" i="64" l="1"/>
  <c r="F552" i="64" s="1"/>
  <c r="A460" i="64"/>
  <c r="A463" i="64" l="1"/>
  <c r="A465" i="64" l="1"/>
  <c r="A467" i="64" l="1"/>
  <c r="A488" i="64" l="1"/>
  <c r="A490" i="64" s="1"/>
  <c r="A492" i="64" s="1"/>
  <c r="A494" i="64" l="1"/>
  <c r="A496" i="64" s="1"/>
  <c r="A498" i="64" s="1"/>
  <c r="A500" i="64" s="1"/>
  <c r="A502" i="64" s="1"/>
  <c r="A504" i="64" l="1"/>
  <c r="A506" i="64" s="1"/>
  <c r="A513" i="64" l="1"/>
  <c r="F431" i="64"/>
  <c r="F412" i="64"/>
  <c r="F402" i="64"/>
  <c r="A394" i="64"/>
  <c r="A348" i="64"/>
  <c r="A350" i="64" s="1"/>
  <c r="A515" i="64" l="1"/>
  <c r="A517" i="64" s="1"/>
  <c r="A396" i="64"/>
  <c r="A398" i="64" s="1"/>
  <c r="A352" i="64"/>
  <c r="A354" i="64" s="1"/>
  <c r="A519" i="64" l="1"/>
  <c r="A400" i="64"/>
  <c r="A402" i="64" s="1"/>
  <c r="A356" i="64"/>
  <c r="A321" i="64"/>
  <c r="A131" i="64"/>
  <c r="A521" i="64" l="1"/>
  <c r="A404" i="64"/>
  <c r="A406" i="64" s="1"/>
  <c r="A358" i="64"/>
  <c r="A323" i="64"/>
  <c r="F429" i="64"/>
  <c r="A425" i="64"/>
  <c r="F447" i="64"/>
  <c r="A11" i="64"/>
  <c r="A523" i="64" l="1"/>
  <c r="A525" i="64" s="1"/>
  <c r="A527" i="64" s="1"/>
  <c r="A529" i="64" s="1"/>
  <c r="A531" i="64" s="1"/>
  <c r="A408" i="64"/>
  <c r="A410" i="64" s="1"/>
  <c r="A412" i="64" s="1"/>
  <c r="A360" i="64"/>
  <c r="A139" i="64"/>
  <c r="A325" i="64"/>
  <c r="A427" i="64"/>
  <c r="A429" i="64" s="1"/>
  <c r="A13" i="64"/>
  <c r="A431" i="64" l="1"/>
  <c r="A433" i="64" s="1"/>
  <c r="A414" i="64"/>
  <c r="A416" i="64" s="1"/>
  <c r="A418" i="64" s="1"/>
  <c r="A362" i="64"/>
  <c r="A143" i="64"/>
  <c r="A327" i="64"/>
  <c r="A15" i="64"/>
  <c r="A17" i="64" s="1"/>
  <c r="A19" i="64" s="1"/>
  <c r="A364" i="64" l="1"/>
  <c r="A366" i="64" s="1"/>
  <c r="A368" i="64" s="1"/>
  <c r="A370" i="64" s="1"/>
  <c r="A372" i="64" s="1"/>
  <c r="A374" i="64" s="1"/>
  <c r="A377" i="64" s="1"/>
  <c r="A379" i="64" s="1"/>
  <c r="A381" i="64" s="1"/>
  <c r="A383" i="64" s="1"/>
  <c r="A385" i="64" s="1"/>
  <c r="A387" i="64" s="1"/>
  <c r="A145" i="64"/>
  <c r="A329" i="64"/>
  <c r="A331" i="64" s="1"/>
  <c r="A339" i="64" s="1"/>
  <c r="A341" i="64" s="1"/>
  <c r="A435" i="64"/>
  <c r="A26" i="64"/>
  <c r="A31" i="64" s="1"/>
  <c r="A33" i="64" s="1"/>
  <c r="A35" i="64" s="1"/>
  <c r="A37" i="64" s="1"/>
  <c r="A147" i="64" l="1"/>
  <c r="A149" i="64" s="1"/>
  <c r="A151" i="64" s="1"/>
  <c r="A161" i="64" s="1"/>
  <c r="A437" i="64"/>
  <c r="A74" i="64"/>
  <c r="A439" i="64" l="1"/>
  <c r="A441" i="64" s="1"/>
  <c r="A165" i="64"/>
  <c r="A171" i="64" s="1"/>
  <c r="A175" i="64" s="1"/>
  <c r="A180" i="64" s="1"/>
  <c r="A182" i="64" s="1"/>
  <c r="A184" i="64" s="1"/>
  <c r="A265" i="64" s="1"/>
  <c r="A90" i="64"/>
  <c r="A94" i="64" s="1"/>
  <c r="A443" i="64" l="1"/>
  <c r="A445" i="64" s="1"/>
  <c r="A447" i="64" s="1"/>
  <c r="A449" i="64" s="1"/>
  <c r="A451" i="64" s="1"/>
  <c r="A267" i="64"/>
  <c r="A269" i="64" s="1"/>
  <c r="A96" i="64"/>
  <c r="A271" i="64" l="1"/>
  <c r="A273" i="64" s="1"/>
  <c r="A101" i="64"/>
  <c r="A104" i="64" s="1"/>
  <c r="A106" i="64" s="1"/>
  <c r="A108" i="64" s="1"/>
  <c r="A110" i="64" s="1"/>
  <c r="A112" i="64" s="1"/>
  <c r="A118" i="64" s="1"/>
  <c r="A120" i="64" s="1"/>
  <c r="A275" i="64" l="1"/>
  <c r="A277" i="64" s="1"/>
  <c r="A279" i="64" s="1"/>
  <c r="A281" i="64" s="1"/>
  <c r="A283" i="64" s="1"/>
  <c r="A285" i="64" s="1"/>
  <c r="A287" i="64" s="1"/>
  <c r="A289" i="64" s="1"/>
  <c r="A291" i="64" s="1"/>
  <c r="A293" i="64" s="1"/>
  <c r="A295" i="64" s="1"/>
  <c r="A297" i="64" s="1"/>
  <c r="A299" i="64" s="1"/>
  <c r="A301" i="64" s="1"/>
  <c r="A303" i="64" s="1"/>
  <c r="A305" i="64" s="1"/>
  <c r="A310" i="64" s="1"/>
  <c r="A312" i="64" s="1"/>
  <c r="A314" i="64" s="1"/>
  <c r="A122" i="64"/>
  <c r="A124" i="64" s="1"/>
  <c r="F178" i="64" l="1"/>
  <c r="F316" i="64" s="1"/>
  <c r="B544" i="64" l="1"/>
  <c r="A544" i="64"/>
  <c r="F525" i="64"/>
  <c r="F523" i="64"/>
  <c r="F517" i="64"/>
  <c r="F515" i="64"/>
  <c r="F416" i="64"/>
  <c r="F398" i="64"/>
  <c r="B343" i="64" l="1"/>
  <c r="A343" i="64"/>
  <c r="F544" i="64" l="1"/>
  <c r="F445" i="64" l="1"/>
  <c r="F433" i="64"/>
  <c r="F527" i="64" l="1"/>
  <c r="F439" i="64"/>
  <c r="B554" i="64" l="1"/>
  <c r="A554" i="64"/>
  <c r="B550" i="64"/>
  <c r="A550" i="64"/>
  <c r="B546" i="64"/>
  <c r="A546" i="64"/>
  <c r="F531" i="64"/>
  <c r="F529" i="64"/>
  <c r="B533" i="64" l="1"/>
  <c r="A533" i="64"/>
  <c r="F521" i="64"/>
  <c r="F519" i="64"/>
  <c r="F513" i="64"/>
  <c r="F533" i="64" l="1"/>
  <c r="F554" i="64" s="1"/>
  <c r="B453" i="64"/>
  <c r="A453" i="64"/>
  <c r="F451" i="64"/>
  <c r="F449" i="64"/>
  <c r="F443" i="64"/>
  <c r="F441" i="64"/>
  <c r="F437" i="64"/>
  <c r="F435" i="64"/>
  <c r="F427" i="64"/>
  <c r="F425" i="64"/>
  <c r="F418" i="64"/>
  <c r="F414" i="64"/>
  <c r="F408" i="64"/>
  <c r="F406" i="64"/>
  <c r="F404" i="64"/>
  <c r="F400" i="64"/>
  <c r="F410" i="64"/>
  <c r="F396" i="64"/>
  <c r="F394" i="64"/>
  <c r="F453" i="64" l="1"/>
  <c r="F550" i="64" s="1"/>
  <c r="F420" i="64"/>
  <c r="B389" i="64" l="1"/>
  <c r="A389" i="64"/>
  <c r="F546" i="64" l="1"/>
  <c r="B548" i="64" l="1"/>
  <c r="A548" i="64"/>
  <c r="B542" i="64"/>
  <c r="A542" i="64"/>
  <c r="B420" i="64" l="1"/>
  <c r="A420" i="64"/>
  <c r="F548" i="64" l="1"/>
  <c r="A540" i="64"/>
  <c r="B540" i="64"/>
  <c r="B316" i="64"/>
  <c r="A316" i="64"/>
  <c r="F542" i="64" l="1"/>
  <c r="F540" i="64" l="1"/>
  <c r="F556" i="64" s="1"/>
  <c r="B126" i="64" l="1"/>
  <c r="A126" i="64"/>
</calcChain>
</file>

<file path=xl/sharedStrings.xml><?xml version="1.0" encoding="utf-8"?>
<sst xmlns="http://schemas.openxmlformats.org/spreadsheetml/2006/main" count="578" uniqueCount="348">
  <si>
    <t>1.</t>
  </si>
  <si>
    <t>2.</t>
  </si>
  <si>
    <t>3.</t>
  </si>
  <si>
    <t>4.</t>
  </si>
  <si>
    <t>5.</t>
  </si>
  <si>
    <t>REKAPITULACIJA</t>
  </si>
  <si>
    <t>6.</t>
  </si>
  <si>
    <t>7.</t>
  </si>
  <si>
    <t>8.</t>
  </si>
  <si>
    <t>9.</t>
  </si>
  <si>
    <t>GRAĐEVINSKI RADOVI</t>
  </si>
  <si>
    <t>UVOD</t>
  </si>
  <si>
    <t>U svim stavkama ovog troškovnika ukljkučena je nabava, doprema, montaža i spajanje, komplet sa sitnim instalacijskim materijalom i priborom. Sve radove mora za Izvođača izvesti kvalificirana radna snaga.</t>
  </si>
  <si>
    <t>U svim stavkama za razdjelnike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</si>
  <si>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</si>
  <si>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</si>
  <si>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</si>
  <si>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U slučaju nuđenja alternativnih proizvoda Izvođač OBVEZNO dodaje i dopunjava rubrike "tip" i "proizvođač" nuđene opreme. Sva altenativna ponuđena oprema mora biti jednakovrijednih ili povoljnijih tehničkih karakteristika u odnosu na projektiranu i specificiranu ovim troškovnikom što je Izvođač prilikom nuđenja dužan i dokazati TEHNIČKIM PRORAČUNIMA (svjetlotehnički izračun, proračun kratkog spoja i slično).</t>
  </si>
  <si>
    <t>Prilikom narudžbe instalacijskog materijala, opreme i uređaja te tijekom izvođenja radova Izvođač je dužan primjenjivati  odredbe važećih zakona i propisa.</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</si>
  <si>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</si>
  <si>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</si>
  <si>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m'</t>
  </si>
  <si>
    <t>kom</t>
  </si>
  <si>
    <t>Projektant:</t>
  </si>
  <si>
    <t>Marin Lučić, mag.ing.el.</t>
  </si>
  <si>
    <t>kom.</t>
  </si>
  <si>
    <t>• PNT Ø16mm</t>
  </si>
  <si>
    <t>• PNT Ø22mm</t>
  </si>
  <si>
    <t>kpt.</t>
  </si>
  <si>
    <t>ISPITIVANJE I TEHNIČKA DOKUMENTACIJA</t>
  </si>
  <si>
    <t>Cijena [€]</t>
  </si>
  <si>
    <t>Dobava i ugradnja križnih podzemnih FeZn spojnica za uzemljivačku traku 25x4mm. Spojnice se ugrađuju u zemljani rov na prethodno položenu traku uzemljivača te se nakon ugradnje oblivaju bitumenom. U stavku uračunati sav potreban materijal i radove za ugradnju, sve do pune funkcionalnosti. 
Obračun po kom ugrađene spojnice.</t>
  </si>
  <si>
    <t>Čišćenje prometnih površina nakon izvođenja radova i dovođenje u prvobitno stanje.
Obračun po kpl izvedene stavke.</t>
  </si>
  <si>
    <t>br.st.</t>
  </si>
  <si>
    <t>opis radova</t>
  </si>
  <si>
    <t>jed.mj.</t>
  </si>
  <si>
    <t>količina</t>
  </si>
  <si>
    <t>jed.cijena (€)</t>
  </si>
  <si>
    <t>iznos  (€)</t>
  </si>
  <si>
    <r>
      <t>m</t>
    </r>
    <r>
      <rPr>
        <vertAlign val="superscript"/>
        <sz val="10"/>
        <color theme="1"/>
        <rFont val="Arial"/>
        <family val="2"/>
      </rPr>
      <t>3</t>
    </r>
  </si>
  <si>
    <r>
      <t>m</t>
    </r>
    <r>
      <rPr>
        <vertAlign val="superscript"/>
        <sz val="10"/>
        <rFont val="Arial"/>
        <family val="2"/>
      </rPr>
      <t>3</t>
    </r>
  </si>
  <si>
    <t>m</t>
  </si>
  <si>
    <t>Dobava i polaganje dvoslojnih korugiranih rebrastih PVC cijevi za energetiku u prethodno pripremljen zemljani rov prema donjoj specifikaciji. Cijevi moraju biti izrađene iz polietilena, sa vanjskom rebrastom (korugiranom) stijenkom i unutrašnjom glatkom stijenkom, pogodne za direktno polaganje u zemlju i beton. Sve spojeve cijevi izvesti tipskim spojnicama. Krajeve slobodnih cijevi označiti i začepiti tipskim čepovima.
Obračun po m položene konfiguracije cijevi.</t>
  </si>
  <si>
    <t>Dobava i polaganje PEHD cijevi za EKI u prethodno pripremljen zemljani rov prema donjoj specifikaciji. Cijevi moraju biti izrađene iz polietilena visoke gustoće, sa vanjskom glatkom i unutrašnjom užljebljenom stijenkom, radnog tlaka min 10 bara, pogodne za direktno polaganje u zemlju. Sve spojeve cijevi izvesti tipskim spojnicama. Krajeve slobodnih cijevi označiti i začepiti tipskim čepovima.
Obračun po m položene konfiguracije cijevi.</t>
  </si>
  <si>
    <t>Dobava i polaganje FeZn trake 25x4mm u prethodno pripremljen zemljani rov uz kabelsku kanalizaciju. Sve spojeve izvesti tipskim križnim FeZn spojnicama "traka-traka" i obliti bitumenskim premazom.
Obračun po m položene trake.</t>
  </si>
  <si>
    <t>Izrada odvojka (odcjepa) sa uzemljivača prosječne dužine l=2,0m FeZn trakom 25x4mm pomoću križne FeZn spojnice. Spoj obliti bitumenom. Stavka uključuje traku i spojnicu.
Obračun po kom izvedenog odvojka.</t>
  </si>
  <si>
    <t>Dobava spojnog materijala i pribora i izvedba spoja uzemljivačke FeZn trake 25x4mm na metalne mase uz kabelsku kanalizaciju. 
Obračun po kom izvedenog spoja.</t>
  </si>
  <si>
    <t>Trasiranje (iskolčenje) - obilježavanje trasa polaganja cijevi, kabela i pozicija kabelskih zdenaca od strane ovlaštenog geodeta. Trasa je vođena na tlu.
Obračun po m trase.</t>
  </si>
  <si>
    <r>
      <t>Strojno zatrpavanje preostalog dijela rova probranim materijalom iz iskopa, uz obavezno nabijanje materijala u slojevima po 30cm. Zbijanje se vrši slojevito na vrijednost 60MN/cm</t>
    </r>
    <r>
      <rPr>
        <vertAlign val="superscript"/>
        <sz val="10"/>
        <color theme="1"/>
        <rFont val="Arial"/>
        <family val="2"/>
      </rPr>
      <t>2</t>
    </r>
    <r>
      <rPr>
        <sz val="10"/>
        <color theme="1"/>
        <rFont val="Arial"/>
        <family val="2"/>
      </rPr>
      <t>.
Obračun po m</t>
    </r>
    <r>
      <rPr>
        <vertAlign val="superscript"/>
        <sz val="10"/>
        <color theme="1"/>
        <rFont val="Arial"/>
        <family val="2"/>
      </rPr>
      <t>3</t>
    </r>
    <r>
      <rPr>
        <sz val="10"/>
        <color theme="1"/>
        <rFont val="Arial"/>
        <family val="2"/>
      </rPr>
      <t xml:space="preserve"> ugrađenog materijala u zbijenom stanju (koef. zbijenosti i koef. rastresitosti uračunati u jediničnu cijenu).</t>
    </r>
  </si>
  <si>
    <r>
      <t>Utovar, odvoz i odlaganje viška iskopanog materijala na deponiju koju osigurava Izvođač, te planiranje materijala na istoj. Obračun vršen s koeficijentom rastresitosti 1,3.
Stavkom je obuhvaćena i eventualna cijena prihvata materijala na odlagalištu. Jedinična cijena stavke uključuje sav potreban rad i transporte za kompletnu izvedbu stavke. Prihvat na deponiji će se obračunati prema ispostavljenom računu nadležne ustanove.
Obračun po m</t>
    </r>
    <r>
      <rPr>
        <vertAlign val="superscript"/>
        <sz val="10"/>
        <color theme="1"/>
        <rFont val="Arial"/>
        <family val="2"/>
      </rPr>
      <t>3</t>
    </r>
    <r>
      <rPr>
        <sz val="10"/>
        <color theme="1"/>
        <rFont val="Arial"/>
        <family val="2"/>
      </rPr>
      <t xml:space="preserve"> odveženog materijala.</t>
    </r>
  </si>
  <si>
    <r>
      <t>Zatrpavanje prostora oko kabelskih zdenaca čistim i sortiranim kamenim materijalom iz iskopa male granulacije kako bi se osiguralo potpuno nalijeganje vertikalnih stranica temelja na okolno sraslo tlo. Nasipavanje se izvodi do linije uređenog terena dane u projektu. Nasip se grubo  planira i zbija u slojevima debljine do 0,5 m. Zbijanje se izvodi ručnim pneumatskim nabijačima. U jediničnu cijenu sadržan sav materijal i rad na zatrpavanju, planiranju i zbijanju slojeva.
Obračun po m</t>
    </r>
    <r>
      <rPr>
        <vertAlign val="superscript"/>
        <sz val="10"/>
        <rFont val="Arial"/>
        <family val="2"/>
      </rPr>
      <t>3</t>
    </r>
    <r>
      <rPr>
        <sz val="10"/>
        <rFont val="Arial"/>
        <family val="2"/>
      </rPr>
      <t xml:space="preserve"> ugrađenog materijala u zbijenom stanju.</t>
    </r>
  </si>
  <si>
    <t>kpl</t>
  </si>
  <si>
    <t>Dobava i polaganje PVC dvoslojnih korugiranih cijevi / polucijevi Ø160mm u prethodno pripremljen rov za zaštitu postojećih instalacija.
Obračun po m položene cijevi / polucijevi.</t>
  </si>
  <si>
    <t>Dobava, polaganje i spajanje 1kV energetskih fleksibilnih bakrenih kabela sa očuvanjem funkcije u slučaju požara od 30min, tip NHXH E30. Kabeli su predviđeni za spoj isklopnih tipkala.  Kabeli se polažu dijelom nadžbukno u prethodno položenim kabelskim kanalima pri stropu  i manjim dijelom u PVC cijevima požbukno u vertikalnom razvodu, sve unutar objekata. U stavku uračunati kabel, cijev, prateće građevinske radove za podžbukno polaganje i  obostrano spajanje kabela sa svim potrebnim priborom do pune funkcionalnosti.
Obračun po m' položenog kabela.</t>
  </si>
  <si>
    <t>ELEKTROINSTALACIJA RASVJETE I SNAGE</t>
  </si>
  <si>
    <r>
      <t>• NYM  3×1,5mm</t>
    </r>
    <r>
      <rPr>
        <vertAlign val="superscript"/>
        <sz val="10"/>
        <rFont val="Arial"/>
        <family val="2"/>
        <charset val="238"/>
      </rPr>
      <t>2</t>
    </r>
    <r>
      <rPr>
        <sz val="10"/>
        <rFont val="Arial"/>
        <family val="2"/>
        <charset val="238"/>
      </rPr>
      <t xml:space="preserve"> + PVC cijev</t>
    </r>
  </si>
  <si>
    <r>
      <t>• NYM  4×1,5mm</t>
    </r>
    <r>
      <rPr>
        <vertAlign val="superscript"/>
        <sz val="10"/>
        <rFont val="Arial"/>
        <family val="2"/>
        <charset val="238"/>
      </rPr>
      <t>2</t>
    </r>
    <r>
      <rPr>
        <sz val="10"/>
        <rFont val="Arial"/>
        <family val="2"/>
        <charset val="238"/>
      </rPr>
      <t xml:space="preserve"> + PVC cijev</t>
    </r>
  </si>
  <si>
    <r>
      <t>• NYM  5×1,5mm</t>
    </r>
    <r>
      <rPr>
        <vertAlign val="superscript"/>
        <sz val="10"/>
        <rFont val="Arial"/>
        <family val="2"/>
        <charset val="238"/>
      </rPr>
      <t>2</t>
    </r>
    <r>
      <rPr>
        <sz val="10"/>
        <rFont val="Arial"/>
        <family val="2"/>
        <charset val="238"/>
      </rPr>
      <t xml:space="preserve"> + PVC cijev</t>
    </r>
  </si>
  <si>
    <r>
      <t>• NYM  3×2,5mm</t>
    </r>
    <r>
      <rPr>
        <vertAlign val="superscript"/>
        <sz val="10"/>
        <rFont val="Arial"/>
        <family val="2"/>
        <charset val="238"/>
      </rPr>
      <t>2</t>
    </r>
    <r>
      <rPr>
        <sz val="10"/>
        <rFont val="Arial"/>
        <family val="2"/>
        <charset val="238"/>
      </rPr>
      <t xml:space="preserve"> + PVC cijev</t>
    </r>
  </si>
  <si>
    <t>• PK 100/50mm</t>
  </si>
  <si>
    <t>Dobava i ugradnja žičanih mrežastih kabelskih kanala, komplet s spojnicama, fazonskim komadima, nosačima i montažnim priborom. Kanali se ugrađuju na zidove građevine u spuštenom stropu. U stavku uračunati povezivanje segmenata kanala na uzemljenje. Predviđeni su kanali prema donjoj specifikaciji.
Obračun po m ugrađenog kanala.</t>
  </si>
  <si>
    <t>Obračun po kpl ugrađenog ormara.</t>
  </si>
  <si>
    <t>• PK 300/50mm</t>
  </si>
  <si>
    <t>Jaka struja:</t>
  </si>
  <si>
    <t>Slaba struja:</t>
  </si>
  <si>
    <t>Dobava i ugradnja instalacijskih PNT cijevi, komplet sa nosačima i fazonskim komadima. Cijevi se polažu po zidovima i stropovima u građevini u tehničkim prostorima.
Obračun po m položene cijevi.</t>
  </si>
  <si>
    <t>Dobava i polaganje PVC instalacijskih negorivih cijevi glavnog razvoda energetike i okosnice elektroničke komunikacijske mreže (EKM) unutar građevine prema donjoj specifikaciji. Predviđene su PVC cijevi za polaganje u beton. Cijevi se polažu u kabelske kanale u zidovima, podovima i stropovima ili oplate te učvršćuju za armaturu prije zalijevanja betonom. Sve spojeve cijevi izvesti originalnim spojnicama. Stavka uključuje izradu kanala (utora) za polaganje te sanaciju kanala električarskim gipsom i žbukom nakon ugradnje dovođenjem u prvobitno stanje (alt. polaganje u oplate prije betoniranja).
Obračun po m položene cijevi.</t>
  </si>
  <si>
    <t>• 1 x cijev DN50mm</t>
  </si>
  <si>
    <t>• ukupno</t>
  </si>
  <si>
    <r>
      <t>Dobava, ugradnja i spajanje sekundarne sabirnice za izjednačenje potencijala, podžbukne izvedbe. Sabirnica mora imati mogućnost prihvata min 6 vodiča 6-16mm</t>
    </r>
    <r>
      <rPr>
        <vertAlign val="superscript"/>
        <sz val="10"/>
        <rFont val="Arial"/>
        <family val="2"/>
        <charset val="238"/>
      </rPr>
      <t>2</t>
    </r>
    <r>
      <rPr>
        <sz val="10"/>
        <rFont val="Arial"/>
        <family val="2"/>
        <charset val="238"/>
      </rPr>
      <t>. Stavka uključuje sve prateće građevinske radove potrebne za ugradnju sabirnice.
Obračun po kom ugrađene sabirnice.</t>
    </r>
  </si>
  <si>
    <t>Dobava materijala te označavanje portova i komunikacijskih priključnica trajno čitljivim oznakama prema nacrtnoj dokumentaciji.
Obračun po kpl izvedenog označavanja.</t>
  </si>
  <si>
    <t>Dobava i ugradnja stropnih plastičnih nosača za kabele.
Obračun po kom ugrađenog nosača.
Nosači prema donjoj specifikaciji.</t>
  </si>
  <si>
    <t>• plastični grip nosač (obujmica) za 10 kabela 3x1,5</t>
  </si>
  <si>
    <t>• plastični grip nosač (obujmica) za 20 kabela 3x1,5</t>
  </si>
  <si>
    <t>• stropni držač kabela za 8 kabela 3x1,5</t>
  </si>
  <si>
    <t>• stropni držač kabela za 16 kabela 3x1,5</t>
  </si>
  <si>
    <r>
      <t>Dobava instalacijskog materijala i izvedba spoja prethodno položenog vodiča 1x6mm</t>
    </r>
    <r>
      <rPr>
        <vertAlign val="superscript"/>
        <sz val="10"/>
        <rFont val="Arial"/>
        <family val="2"/>
        <charset val="238"/>
      </rPr>
      <t>2</t>
    </r>
    <r>
      <rPr>
        <sz val="10"/>
        <rFont val="Arial"/>
        <family val="2"/>
        <charset val="238"/>
      </rPr>
      <t xml:space="preserve"> na dostupni ili strani vodljivi dio (metalnu masu).
Obračun po kom izvedenog spoja.</t>
    </r>
  </si>
  <si>
    <t>Dobava, polaganje i spajanje kabela i vodiča u građevini prema donjoj specifikaciji, za kabliranje strojarskih instalacija. Kabeli se polažu većim dijelom u prethodno položenim metalnim kanalima i Grip nosačima u spuštenom stropu a dijelom podžbukno u PVC cijevima podžbukno u vertikalnom razvodu. U stavku uključen kabel i PVC cijev, komplet sa svim pratećim građevinskim radovima potrebnim za podžbukno polaganje do pune funkcionalnosti.
Obračun po m položenog i obostrano spojenog kabela. 
Kabeli prema specifikaciji:</t>
  </si>
  <si>
    <t>ANTENSKI SUSTAV</t>
  </si>
  <si>
    <t>Dobava i montaža antenskog stupa  kompaktne izvedbe, stup visine 1m, Ø50mm, sa završnom kapom i otvorom za kabele na sredini stupa, pocinčani čelični (alt. INOX AISI 316), debljine stijenke min 2mm. Uz stup isporučiti i ugraditi steznike za stup i steznik za uzemljenje stupa.
Obračun po kom ugrađenog stupa.</t>
  </si>
  <si>
    <t>Dobava, ugradnja i spajanje DVB-T/UHF antene za vanjsku ugradnju, zaštita od oksidacije, kanali 21-60, aluminijska izrada. Antena se ugrađuje na prethodno montiran antenski stup.  U stavku uračunati instalacijski i montažni pribor. 
Obračun po kom ugrađene antene.</t>
  </si>
  <si>
    <t>Dobava i ugradnja satelitske koaksijalne vodonepropusne pregibnice za F-konektor, UV, neopren. Pregibnica se ugrađuje na kabelima na antenskom stupu.
Obračun po kom ugrađene pregibnice.</t>
  </si>
  <si>
    <t>Dobava i ugradnja F-utikača, navojni za koaksijalne kabele promjera 6.6 do 6.8 mm.
Obračun po kpl ugrađenih utikača.</t>
  </si>
  <si>
    <t>Dobava i ugradnja, sklapanje i spajanje opreme u komunikacijski razdjelnik građevine BD. U ormar se ugrađuje oprema antenskog sustava prema donjim stavkama. U ormaru izvesti potpuno ožičenje uzemljenja.
Obračun po kpl ugrađenene opreme.</t>
  </si>
  <si>
    <t>Usmjeravanje antena i podešavanje antenskog sustava do pune funkcionalnosti.
Obračun po kpl izvedene stavke.</t>
  </si>
  <si>
    <t>SUSTAV ZA DOJAVU POŽARA</t>
  </si>
  <si>
    <t>Dobava i isporuka knjiga održavanja sustava za otkrivanje i dojavu požara.
Obračun po kom knjige.</t>
  </si>
  <si>
    <t>Programiranje adresabilne vatrodojavne centrale
- upisivanje svih labela
- definiranje grupa/zona, programiranje svih I/O modula prema matrici
- spajanje na dojavni centar
Obračun po kpl izvedene stavke.</t>
  </si>
  <si>
    <t>Dobava potrebnih oznaka i označavanje svih elemenata vatrodojavnog sustava prema blok shemi.
Obračun po kpl izvedene stavke.</t>
  </si>
  <si>
    <t>Ažuriranje projekta sustava za dojavu požara prema stvarnom stanju, uključivo ažuiriranje projekta na temelju postojeće elektroničke podloge u  DWG formatu. Projekt se predaje u digitalnom obliku i  jedan primjerak u papirnom.
Obračun po kpl izvedene stavke.</t>
  </si>
  <si>
    <t>Izrada pisanih uputa za rukovanje i održavanje sustava. Obuka zaposlenika korisnika za rukovanje kompletnim sustavom prema preporuci isporučitelja.           
Obračun po kpl izvedene stavke.</t>
  </si>
  <si>
    <t xml:space="preserve">Ispitivanje funkcionalnosti novog sustava dojave požara od strane ovlaštene tvrtke i izdavanje Uvjerenja za ispitani sustav, sve u skladu sa Pravilnikom o provjeri ispravnosti stabilnih sustava zaštite od požara.  
Obračun po kpl izvedene stavke.        </t>
  </si>
  <si>
    <t>SUSTAV ZAŠTITE OD MUNJE</t>
  </si>
  <si>
    <t>Izvedba uzemljenja dostupnih i stranih vodljivih dijelova (metalnih masa, čeličnih nosača konstrukcije, okvira vrata, mjernih spojeva i sl.) povezivanjem na prethodno izvedene izvode sa trake uzemljivača. Spoj izvesti vijčano, tipskom spojnicom ili varenjem, komplet sa svim potrebnim materijalom.
Obračun po kom izvedenog spoja.</t>
  </si>
  <si>
    <t>Izvedba uzemljenja dostupnih i stranih vodljivih dijelova (metalnih masa, čeličnih nosača konstrukcije, okvira vrata, mjernih spojeva i sl.) povezivanjem na prihvatne vodove na krovu. Spoj izvesti vijčano, tipskom spojnicom, komplet sa svim potrebnim materijalom.
Obračun po kom izvedenog spoja.</t>
  </si>
  <si>
    <t>Ispitivanje prohodnosti (kalibracija) položenih PEHD cijevi DN50 te izdavanje zapisnika o kalibraciji od strane ovlaštene osobe. 
Obračun po m kalibrirane cijevi.</t>
  </si>
  <si>
    <t>Ispitivanje funkcionalnosti nužne (panik) rasvjete te izdavanje zapisnika o ispitivanju.
Obračun po kpl izvedene stavke.</t>
  </si>
  <si>
    <t>Ispitivanje funkcionalnosti islopnih tipkala te izdavanje zapisnika o ispitivanju.
Obračun po kpl izvedene stavke.</t>
  </si>
  <si>
    <t>Ispitivanje uzemljenja i sustava zaštite od munje sukladno Tehničkom propisu za sustave zaštite od djelovanja munje na građevinama.
Obračun po kpl izvedene stavke.</t>
  </si>
  <si>
    <t xml:space="preserve">Vizualni pregled i ispitivanje instalacije strukturnog kabliranja za razred kabliranja "E", uključujući verificiranje i certifikaciju sustava, uporabom ispitnih postupaka, uređaja i priborama sukladnih EN 61935-1. Za provedeno ispitivanje ispitivač mora isporučiti Izvješće o provedenom ispitivanju.
Obračun po kpl izvedene stavke.
</t>
  </si>
  <si>
    <t>Vizualni pregled i ispitivanje instalacije zajedničkog antenskog sustava uporabom ispitnih postupaka, uređaja i priborama sukladnih normi 60728-1. Za provedeno ispitivanje ispitivač mora isporučiti "Izvješće o provedenom ispitivanju".
Obračun po kpl izvedene stavke.</t>
  </si>
  <si>
    <t>Geodetski snimak novo izvedene kabelske kanalizacije kao podloga za unos u katastar vodova. Snimak izrađuje ovlašteni inženjer geodezije. Snimak se predaju u tiskanom obliku (2x) i kao elektronički zapis na digitalnom mediju.
Obračun po kpl izvedene stavke.</t>
  </si>
  <si>
    <t>Projekt izvedenog stanja ( projekt sa svim ucrtanim izmjenama i dopunama sukladno stvarno izvedenom stanju) izrađen u 2 primjerka  u tiskanom obliku te elektronskom obliku. Projekt izrađuje osoba ovlaštena za projektiranje uz suradnju sa izvođačem.
Obračun po kpl izvedene stavke.</t>
  </si>
  <si>
    <t>GLAVNI RAZVOD</t>
  </si>
  <si>
    <r>
      <t>• H07V-K 1x6mm</t>
    </r>
    <r>
      <rPr>
        <vertAlign val="superscript"/>
        <sz val="10"/>
        <rFont val="Arial"/>
        <family val="2"/>
      </rPr>
      <t>2</t>
    </r>
    <r>
      <rPr>
        <sz val="10"/>
        <rFont val="Arial"/>
        <family val="2"/>
      </rPr>
      <t xml:space="preserve"> + PVC cijev</t>
    </r>
  </si>
  <si>
    <r>
      <t>• H07V-K 1x16mm</t>
    </r>
    <r>
      <rPr>
        <vertAlign val="superscript"/>
        <sz val="10"/>
        <rFont val="Arial"/>
        <family val="2"/>
      </rPr>
      <t>2</t>
    </r>
    <r>
      <rPr>
        <sz val="10"/>
        <rFont val="Arial"/>
        <family val="2"/>
      </rPr>
      <t xml:space="preserve"> + PVC cijev</t>
    </r>
  </si>
  <si>
    <t>• PVC cijev Ø20mm</t>
  </si>
  <si>
    <t>• PVC cijev Ø25mm</t>
  </si>
  <si>
    <t>• PVC cijev Ø32mm</t>
  </si>
  <si>
    <t>Dobava i polaganje PVC instalacijskih negorivih cijevi sekundarnog razvoda u spuštenom stropu, prema donjoj specifikaciji. Predviđene su samogasive PVC cijevi. Stavka uključuje i sitan materijal za pričvršćenje cijevi za konstrukciju spuštenog stropa.
Obračun po m položene cijevi.</t>
  </si>
  <si>
    <r>
      <t>Dobava i ugradnja instalacijske nadžbukne kutije u zaštiti min. IP55, komplet sa stezaljkama za kabele do 2,5mm</t>
    </r>
    <r>
      <rPr>
        <vertAlign val="superscript"/>
        <sz val="10"/>
        <rFont val="Arial"/>
        <family val="2"/>
      </rPr>
      <t>2</t>
    </r>
    <r>
      <rPr>
        <sz val="10"/>
        <rFont val="Arial"/>
        <family val="2"/>
      </rPr>
      <t xml:space="preserve"> i brtvenim uvodnicama. Dimenzije kutije cca 150x100x80mm.
Obračun po kom ugrađene kutije.</t>
    </r>
  </si>
  <si>
    <t>• ugradna kutija M3, kom 1</t>
  </si>
  <si>
    <t>• nosač M3, kom 1</t>
  </si>
  <si>
    <t>• slijepi modul M1, kom 1</t>
  </si>
  <si>
    <t>• završna maska M3, kom 1</t>
  </si>
  <si>
    <t>• ugradna kutija M7, kom 1</t>
  </si>
  <si>
    <t>• nosač M7, kom 1</t>
  </si>
  <si>
    <t>• utičnica 16A/230V/2P+E M2, kom 3</t>
  </si>
  <si>
    <t>• završna maska M7, kom 1</t>
  </si>
  <si>
    <t>• ugradna kutija M4, kom 1</t>
  </si>
  <si>
    <t>• nosač M4, kom 1</t>
  </si>
  <si>
    <t>• utičnica 16A/230V/2P+E M2, kom 2</t>
  </si>
  <si>
    <t>• završna maska M4, kom 1</t>
  </si>
  <si>
    <t>• utičnica 16A/230V/2P+E M2, kom 1</t>
  </si>
  <si>
    <t>• antenska priključnica UHF, M2, kom 1</t>
  </si>
  <si>
    <t>• slijepi modul M1, kom 2</t>
  </si>
  <si>
    <t>• nosač M3,  kom 1</t>
  </si>
  <si>
    <t>• sklopka 16A/230V/1P M1, kom 2</t>
  </si>
  <si>
    <t>• sklopka 16A/230V/1P M1, kom 1</t>
  </si>
  <si>
    <t>• tipkalo 10A/230V/1P M1, kom 1</t>
  </si>
  <si>
    <t>• naponski okidač 230V za kompaktni prekidač, kom 1</t>
  </si>
  <si>
    <t>• rastavna sklopka - osigurač 125A/3p, za DIN, kom 2</t>
  </si>
  <si>
    <t>• topivi uložak (osigurač) za za rastavnu sklopku, 100A gG, kom 3</t>
  </si>
  <si>
    <t>• instalacijski prekidač C25A/3p/10kA, kom 1</t>
  </si>
  <si>
    <t>• instalacijski prekidač B6A/1p/10kA, kom 1</t>
  </si>
  <si>
    <t>• instalacijski prekidač B2A/3p/10kA, kom 1</t>
  </si>
  <si>
    <t>• tipkalo 2A/230V, 1xC/O za vrata ormara, kom 1</t>
  </si>
  <si>
    <t>• redne stezaljke, kpl 1</t>
  </si>
  <si>
    <t>• rešetka za ventilaciju za IP54 zaštitu, kom 1</t>
  </si>
  <si>
    <t>• L1,L2 i L3 bakrene tropolne sabirnice, N i PE sabirnice, distribucijski blokovi, potporni izolatori, redne stezaljke, vodiči za ožičenje, spojni materijal, oznake, natpisne pločice, vijčani i spojni pribor, nosači opreme, pokrivne ploče, brava s maskom i ključevima te ostali sitni materijal, kpl 1</t>
  </si>
  <si>
    <t>• shemiranje ormara prije izrade, kom 1</t>
  </si>
  <si>
    <t>• odvodnici prenapona tip 1+2, 25kA, 3P+N, za TN-S sustav, 
kom 1</t>
  </si>
  <si>
    <t>• rastavna sklopka 63A/3p, sa ručkom za vrata ormara, kom 1</t>
  </si>
  <si>
    <t>• instalacijski prekidač C20A/3p/10kA, kom 1</t>
  </si>
  <si>
    <t>• 19'' napojna letva 6 x šuko 230V, SPD, 1U, kom 2</t>
  </si>
  <si>
    <t>• prespojni SVK kabel OS1, LC, duplex, l=2,0m, kom 2</t>
  </si>
  <si>
    <t>• vijci, nosači i stezaljke za učvršćenje opreme, kom 1</t>
  </si>
  <si>
    <t>• osigurano mjesto za ugradnju aktivne opreme, kom 1</t>
  </si>
  <si>
    <t>• oznake za portove i kabele, kavezne matice i vijci za montažu opreme te ostali sitni instalacijski materijal, kpl 1</t>
  </si>
  <si>
    <t>• sabirnica uzemljenje+prenaponska zaštita za 1 kabel, kom 1</t>
  </si>
  <si>
    <t>• SAT odvodnik prenapona, F-ženski/F-ženski, kom 1</t>
  </si>
  <si>
    <t>• DVB-T UHF pojačalo, podesivo, sa 1 izlazom prema priključnicama u prostoru, kom 1</t>
  </si>
  <si>
    <t>• F-utikač, navojni za koaksijalne kabele 6.6 do 6.8 mm, kom 12</t>
  </si>
  <si>
    <t>Troškovnik elektrotehničkih instalacija</t>
  </si>
  <si>
    <t>Mjesto i datum</t>
  </si>
  <si>
    <t>Broj projekta:</t>
  </si>
  <si>
    <t>Zajednička oznaka projekta:</t>
  </si>
  <si>
    <t>Lokacija:</t>
  </si>
  <si>
    <t>Naziv građevine:</t>
  </si>
  <si>
    <t>Investitor:</t>
  </si>
  <si>
    <t>UPRAVNA ZGRADA REMIZE ELEKTRO DEPOA
Troškovnik električnih instalacija</t>
  </si>
  <si>
    <t>HŽ CARGO d.o.o.
Heinzelova 51, 10000 Zagreb</t>
  </si>
  <si>
    <t>UPRAVNA ZGRADA REMIZE ELEKTRO DEPOA</t>
  </si>
  <si>
    <t>k.č. 3237 k.o. STARI GRAD
Krešimirova 13, 51000 RIJEKA</t>
  </si>
  <si>
    <t>GP-4932-Rijeka HŽ Cargo</t>
  </si>
  <si>
    <t>OG-03/24-GL</t>
  </si>
  <si>
    <t>Rijeka, svibanj 2025.</t>
  </si>
  <si>
    <t>Ugradnja i spajanje samostojećeg poliesterskog S-KPMO ormara HEP ODS-a. Ormar isporučuje HEP ODS. Stavka uključuje sve prateće građevinske radove potrebne za ugradnju postolja ormara, sanaciju okolne površine te uvlačenje prethodno položenih cijevi i uzemljivača u ormar.
Obračun po kom ugrađenog ormara.</t>
  </si>
  <si>
    <r>
      <t>Dobava, polaganje i spajanje 1kV energetskih fleksibilnih bakrenih kabela sa ispunom od HEPR gume i PVC izolacijom, tip FG16OR 5x25mm</t>
    </r>
    <r>
      <rPr>
        <vertAlign val="superscript"/>
        <sz val="10"/>
        <rFont val="Arial"/>
        <family val="2"/>
      </rPr>
      <t>2</t>
    </r>
    <r>
      <rPr>
        <sz val="10"/>
        <rFont val="Arial"/>
        <family val="2"/>
      </rPr>
      <t>. Radna temeperatura kabela do 90º C.  Kabel se polaže u prethodno položenim PVC cijevima u kabelskoj kanalizaciji na dionici S-KPMO - GRO. U stavku uračunati obostrano spajanje kabela sa svim potrebnim priborom do pune funkcionalnosti.
Obračun po m položenog kabela.</t>
    </r>
  </si>
  <si>
    <r>
      <t>Dobava, polaganje i spajanje 1kV energetskih fleksibilnih bakrenih kabela sa ispunom od HEPR gume i PVC izolacijom, tip FG16OR 4x1,5mm</t>
    </r>
    <r>
      <rPr>
        <vertAlign val="superscript"/>
        <sz val="10"/>
        <rFont val="Arial"/>
        <family val="2"/>
      </rPr>
      <t>2</t>
    </r>
    <r>
      <rPr>
        <sz val="10"/>
        <rFont val="Arial"/>
        <family val="2"/>
      </rPr>
      <t>. Radna temeperatura kabela do 90º C.  Kabel se polaže u prethodno položenim PVC cijevima u kabelskoj kanalizaciji na dionici GRO - VJ DT (signalizacija stanja). U stavku uračunati obostrano spajanje kabela sa svim potrebnim priborom do pune funkcionalnosti.
Obračun po m položenog kabela.</t>
    </r>
  </si>
  <si>
    <t>Dobava, polaganje i spajanje 1kV energetskih fleksibilnih bakrenih kabela sa ispunom od HEPR gume i PVC izolacijom, tip FG16OR, prema donjoj specifikaciji. Radna temeperatura kabela do 90º C.  Kabeli se polažu dijelom na prethodno položenim žičanim ili perforiranim kabelskim kanalima unutar objekata a dijelom u PVC cijevima podžbukno u vertikalnom razvodu. U stavku uračunati obostrano spajanje kabela sa svim potrebnim priborom do pune funkcionalnosti.
Obračun po m' položenog kabela.</t>
  </si>
  <si>
    <r>
      <t>• FG16OR 5x16mm</t>
    </r>
    <r>
      <rPr>
        <vertAlign val="superscript"/>
        <sz val="10"/>
        <rFont val="Arial"/>
        <family val="2"/>
      </rPr>
      <t>2</t>
    </r>
    <r>
      <rPr>
        <sz val="10"/>
        <rFont val="Arial"/>
        <family val="2"/>
      </rPr>
      <t xml:space="preserve"> / dionica GRO-VJ DT</t>
    </r>
  </si>
  <si>
    <r>
      <t>• FG16OR 5x16mm</t>
    </r>
    <r>
      <rPr>
        <vertAlign val="superscript"/>
        <sz val="10"/>
        <rFont val="Arial"/>
        <family val="2"/>
      </rPr>
      <t>2</t>
    </r>
    <r>
      <rPr>
        <sz val="10"/>
        <rFont val="Arial"/>
        <family val="2"/>
      </rPr>
      <t xml:space="preserve"> / dionica GRO-RO.FNE</t>
    </r>
  </si>
  <si>
    <r>
      <t>• FG16OR 5x10mm</t>
    </r>
    <r>
      <rPr>
        <vertAlign val="superscript"/>
        <sz val="10"/>
        <rFont val="Arial"/>
        <family val="2"/>
      </rPr>
      <t>2</t>
    </r>
    <r>
      <rPr>
        <sz val="10"/>
        <rFont val="Arial"/>
        <family val="2"/>
      </rPr>
      <t xml:space="preserve"> / dionica GRO-UPS</t>
    </r>
  </si>
  <si>
    <r>
      <t>• FG16OR 5x10mm</t>
    </r>
    <r>
      <rPr>
        <vertAlign val="superscript"/>
        <sz val="10"/>
        <rFont val="Arial"/>
        <family val="2"/>
      </rPr>
      <t>2</t>
    </r>
    <r>
      <rPr>
        <sz val="10"/>
        <rFont val="Arial"/>
        <family val="2"/>
      </rPr>
      <t xml:space="preserve"> / dionica UPS-GRO</t>
    </r>
  </si>
  <si>
    <r>
      <t>• NHXH E30 3x1,5mm</t>
    </r>
    <r>
      <rPr>
        <vertAlign val="superscript"/>
        <sz val="10"/>
        <rFont val="Arial"/>
        <family val="2"/>
      </rPr>
      <t>2</t>
    </r>
    <r>
      <rPr>
        <sz val="10"/>
        <rFont val="Arial"/>
        <family val="2"/>
      </rPr>
      <t xml:space="preserve"> / TDI.M</t>
    </r>
  </si>
  <si>
    <r>
      <t>• NHXH E30 3x1,5mm</t>
    </r>
    <r>
      <rPr>
        <vertAlign val="superscript"/>
        <sz val="10"/>
        <rFont val="Arial"/>
        <family val="2"/>
      </rPr>
      <t>2</t>
    </r>
    <r>
      <rPr>
        <sz val="10"/>
        <rFont val="Arial"/>
        <family val="2"/>
      </rPr>
      <t xml:space="preserve"> / TDI.U</t>
    </r>
  </si>
  <si>
    <r>
      <t>• NHXH E30 3x1,5mm</t>
    </r>
    <r>
      <rPr>
        <vertAlign val="superscript"/>
        <sz val="10"/>
        <rFont val="Arial"/>
        <family val="2"/>
      </rPr>
      <t>2</t>
    </r>
    <r>
      <rPr>
        <sz val="10"/>
        <rFont val="Arial"/>
        <family val="2"/>
      </rPr>
      <t xml:space="preserve"> / TDI.FNE</t>
    </r>
  </si>
  <si>
    <t>Dobava, ugradnja i spajanje udarnog tipkala za nužni isklop napajanja mreže (TDI.M) nadžbukne izvedbe, crvene boje, u zaštiti min. IP55, opremljenog NO kontaktom 2A/230V. Uz tipkala isporučiti rezervno stakalce.
Obračun po kom ugrađenog tipkala.</t>
  </si>
  <si>
    <t>Dobava, ugradnja i spajanje udarnog tipkala za nužni isklop napajanja UPS-a (TDI.U) nadžbukne izvedbe, crvene boje, u zaštiti min. IP55, opremljenog NO kontaktom 2A/230V. Uz tipkala isporučiti rezervno stakalce.
Obračun po kom ugrađenog tipkala.</t>
  </si>
  <si>
    <t>Dobava, ugradnja i spajanje udarnog tipkala za nužni isklop napajanja FN elektrane (TDI.FNE) nadžbukne izvedbe, crvene boje, u zaštiti min. IP55, opremljenog NO kontaktom 2A/230V. Uz tipkala isporučiti rezervno stakalce.
Obračun po kom ugrađenog tipkala.</t>
  </si>
  <si>
    <t>Dobava i ugradnja samostojećeg glavnog razvodnog ormara, tlocrtne oznake GRO, izrađenog od lima, sive boje, s punim dvokrilnim vratima, opremljenim postoljem visine 10cm, temeljnom pločom, tipskom bravicom i ključem, montažnom pločom i DIN šinama. Dimenzija ormara cca 2000x1600x400mm (ŠxVxD). Zaštita ormara min. IP55 / IK10. U ormar se ugrađuje niže specificirana sklopna oprema kako slijedi:</t>
  </si>
  <si>
    <t>• kompaktni prekidač nazivne struje do 100A, opremljen elektroničkom zaštitnom jedinicom s mogućnošću podešavanja, 3P3D, prekidna moć 25kA , kom 1</t>
  </si>
  <si>
    <t>• topivi uložak (osigurač) za za rastavnu sklopku, 50A gG, kom 3</t>
  </si>
  <si>
    <r>
      <t>Dobava, polaganje i spajanje 1kV energetskih fleksibilnih bakrenih kabela sa ispunom od HEPR gume i PVC izolacijom, tip FG16OR 3x1,5mm</t>
    </r>
    <r>
      <rPr>
        <vertAlign val="superscript"/>
        <sz val="10"/>
        <rFont val="Arial"/>
        <family val="2"/>
      </rPr>
      <t>2</t>
    </r>
    <r>
      <rPr>
        <sz val="10"/>
        <rFont val="Arial"/>
        <family val="2"/>
      </rPr>
      <t>. Radna temeperatura kabela do 90º C.  Kabel se polaže u prethodno položenim PVC cijevima u kabelskoj kanalizaciji na dionici S-KPMO - GRO. U stavku uračunati obostrano spajanje kabela sa svim potrebnim priborom do pune funkcionalnosti.
Obračun po m položenog kabela.</t>
    </r>
  </si>
  <si>
    <t>• signalna svjetiljka 2A/230Vac, zelena, za vrata ormara, IP55, 
kom 3</t>
  </si>
  <si>
    <t>• instalacijski prekidač C40A/3p/10kA, kom 3</t>
  </si>
  <si>
    <t>• instalacijski prekidač C6A/1p/10kA, kom 2</t>
  </si>
  <si>
    <t>• izborna preklopka 1-0-2, 20A/1p, za vrata ormara, kom 2</t>
  </si>
  <si>
    <t>• uklopni sat (timer) sa dnevnim i tjednim programom, napajanje 230VAc, min 1 C/O kontakt 10A/230Vac, za DIN, kom 1</t>
  </si>
  <si>
    <t>• strujna zaštitna sklopka 63A, 30mA, 4p, tip A, kom 4</t>
  </si>
  <si>
    <t>• instalacijski prekidač B16A/1p/10kA, kom 33</t>
  </si>
  <si>
    <t>• instalacijski prekidač B10A/1p/10kA, kom 30</t>
  </si>
  <si>
    <t>• osigurano mjesto za ugradnju DALI kontrolera, kpl 1</t>
  </si>
  <si>
    <t>• instalacijski prekidač B40A/3p/10kA, kom 1</t>
  </si>
  <si>
    <t>• naponski okidač 230V za instalacijski prekidač, kom 1</t>
  </si>
  <si>
    <t>• strujna zaštitna sklopka 40A, 30mA, 4p, tip A, kom 2</t>
  </si>
  <si>
    <t>• izborna preklopka 1-0-2, 63A/4p, kom 1</t>
  </si>
  <si>
    <t>• instalacijski prekidač B4A/1p/10kA, kom 2</t>
  </si>
  <si>
    <t>• instalacijski prekidač B20A/1p/10kA, kom 1</t>
  </si>
  <si>
    <t>• instalacijski sklopnik 25A/2p, AC3, špula 230Vac, kom 1</t>
  </si>
  <si>
    <t>• brtvene Pg uvodnice, kpl 1</t>
  </si>
  <si>
    <t>Dobava i ugradnja glavnog komunikacijskog razdjelnika građevine, oznake BD, na poziciji prema nacrtnoj dokumentaciji. Razdjelnik je 19'' samostojeće izvedbe, tlocrtnih dimenzija 800x800mm (ŠxD), veličine 42U. Razdjelnik je u stupnju zaštite min IP30, opremljen punim staklenim vratima od ojačanog stakla debljine 5mm, bravicom i 2 ključa. Kućište ormara izrađeno od lima. U ormar moraju biti ugrađena dva prednja 19'' nosača podesiva po dubini. Na krovu, stražnjoj strani i dnu ormara predviđeni su otvori za kabelske uvode. Razdjelnik se isporučuje sa 19'' kompletom za interno uzemljenje i priborom za zidnu montažu. Uz ormar isporučiti i tipsko postolje. 
U ormar se ugrađuje oprema prema donjoj specifikaciji. Stavka uključuje sve prateće građevinske i monterske radove za ugradnju ormara. 
Obračun po kpt ugrađenog i atestiranog ormara do pune funkcionalnosti.</t>
  </si>
  <si>
    <t>• 19'' prespojni panel 24xRJ45, Cat.6, oklopljeni, 1U, kom 4</t>
  </si>
  <si>
    <t>• 19'' optički razdjelnik za 8 SM niti, LC, 9/125, OS1, 1U, sa pigtailovima i kazetama, kom 1</t>
  </si>
  <si>
    <t>• 19'' fiksna polica do 15kg, 1U, kom 3</t>
  </si>
  <si>
    <t>• 19'' horizontalna vodilica kabela, 1U, kom 6</t>
  </si>
  <si>
    <t>• metalni prsten za vertikalno vođenje kabela, 40x40, kom 16</t>
  </si>
  <si>
    <t>• prespojni kabel RJ45 Cat.6, LS0H, oklopljeni, l=1,0m, kom 20</t>
  </si>
  <si>
    <t>• prespojni kabel RJ45 Cat.6, LS0H, oklopljeni, l=2,0m, kom 50</t>
  </si>
  <si>
    <t>• 2 × PVC Ø110mm / S-KPMO - GRO</t>
  </si>
  <si>
    <t>• 2 × PVC Ø50mm / GRO - VJ DT</t>
  </si>
  <si>
    <t>• 4 × PEHD Ø50mm</t>
  </si>
  <si>
    <t>• 4 × PVC Ø50mm / BD - KZ2</t>
  </si>
  <si>
    <t>Dobava i ugradnja tipskog betonskog montažnog zdenca veličine D0, komplet sa srednjim elementom i uvodnim elementima (pločama) za PEHD/PVC cijevi te tipskim lijevano-željeznim poklopcima nosivosti 400kN. Stavka sadrži ugradnju i centriranje zdenca u prethodno pripremljenu jamu.
Obračun po kom ugrađenog zdenca.</t>
  </si>
  <si>
    <t>Dobava i ugradnja tipskog betonskog montažnog zdenca veličine D1, komplet sa srednjim elementom i uvodnim elementima (pločama) za PEHD/PVC cijevi te tipskim lijevano-željeznim poklopcima nosivosti 400kN. Stavka sadrži ugradnju i centriranje zdenca u prethodno pripremljenu jamu.
Obračun po kom ugrađenog zdenca.</t>
  </si>
  <si>
    <r>
      <t>Strojni iskop rova dimenzija 0,8m x 1,0m (ŠxV) za polaganje cijevi i kabela, bez obzira na kategoriju terena. Dubina rova 100cm, širina rova 80cm, pokos strana okomit. Sva proširenja kao i produbljenja kanala veća od dokaznice mjera neće se priznavati već ju je izvoditelj dužan ukalkulirati u jediničnu cijenu.  
Na mjestima gdje rov prolazi blizu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Obračun će se izvršiti prema projektiranom profilu bez priznavanja prekomjerno izvedenih količina iskopa.
Obračun po m</t>
    </r>
    <r>
      <rPr>
        <vertAlign val="superscript"/>
        <sz val="10"/>
        <color theme="1"/>
        <rFont val="Arial"/>
        <family val="2"/>
      </rPr>
      <t>3</t>
    </r>
    <r>
      <rPr>
        <sz val="10"/>
        <color theme="1"/>
        <rFont val="Arial"/>
        <family val="2"/>
      </rPr>
      <t xml:space="preserve"> iskopanog materijala u sraslom stanju.</t>
    </r>
  </si>
  <si>
    <r>
      <t>Strojni iskop rova dimenzija 0,6m x 1,0m (ŠxV) za polaganje cijevi i kabela, bez obzira na kategoriju terena. Dubina rova 100cm, širina rova 60cm, pokos strana okomit. Sva proširenja kao i produbljenja kanala veća od dokaznice mjera neće se priznavati već ju je izvoditelj dužan ukalkulirati u jediničnu cijenu.  
Na mjestima gdje rov prolazi blizu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Obračun će se izvršiti prema projektiranom profilu bez priznavanja prekomjerno izvedenih količina iskopa.
Obračun po m</t>
    </r>
    <r>
      <rPr>
        <vertAlign val="superscript"/>
        <sz val="10"/>
        <color theme="1"/>
        <rFont val="Arial"/>
        <family val="2"/>
      </rPr>
      <t>3</t>
    </r>
    <r>
      <rPr>
        <sz val="10"/>
        <color theme="1"/>
        <rFont val="Arial"/>
        <family val="2"/>
      </rPr>
      <t xml:space="preserve"> iskopanog materijala u sraslom stanju.</t>
    </r>
  </si>
  <si>
    <r>
      <t>Strojni iskop jame za ugradnju kabelskih zdenaca, bez obzira na kategoriju terena. Dubina jame 110cm, dimenzije jame 150 x 150cm, pokos strana okomit. 
Jedinična cijena stavke uključuje sav potreban rad, materijal i transporte za kompletnu izvedbu opisanog rada. U cijeni su predviđene i sve zaštitne i sigurnosne mjere, kao i sva potrebna razupiranja.
Obračun će se izvršiti prema projektiranom profilu bez priznavanja prekomjerno izvedenih količina iskopa.
Obračun po m</t>
    </r>
    <r>
      <rPr>
        <vertAlign val="superscript"/>
        <sz val="10"/>
        <color theme="1"/>
        <rFont val="Arial"/>
        <family val="2"/>
      </rPr>
      <t>3</t>
    </r>
    <r>
      <rPr>
        <sz val="10"/>
        <color theme="1"/>
        <rFont val="Arial"/>
        <family val="2"/>
      </rPr>
      <t xml:space="preserve"> iskopanog materijala u sraslom stanju.</t>
    </r>
  </si>
  <si>
    <r>
      <t>Dobava pijeska krupnoće zrna promjera 0-4 mm  i izrada posteljice  u debljini 10 cm ispod cijevi, obloke uz cijevi te 10cm iznad tjemena najviše cijevi, po cijeloj širini kanala sa zbijanjem. Ukupna visina piješčane posteljice i obloge iznosi 30cm. Prilikom izrade treba se pridržavati pada dna rova tako da cijevi po cijeloj dužini leži na podlozi. 
Jedinična cijena stavke uključuje sav potreban rad, pomoćna sredstva i transporte za izvedbu opisanog rada.
Obračun po m</t>
    </r>
    <r>
      <rPr>
        <vertAlign val="superscript"/>
        <sz val="10"/>
        <color theme="1"/>
        <rFont val="Arial"/>
        <family val="2"/>
      </rPr>
      <t>3</t>
    </r>
    <r>
      <rPr>
        <sz val="10"/>
        <color theme="1"/>
        <rFont val="Arial"/>
        <family val="2"/>
      </rPr>
      <t xml:space="preserve"> ugrađenog materijala u zbijenom stanju (koef. zbijenosti i koef. rastresitosti uračunati u jediničnu cijenu).</t>
    </r>
  </si>
  <si>
    <r>
      <t>Polaganje podložnog betona C12/16 u prethodno iskopane jame za ugradnju zdenaca. Tlocrtna dimenzija betonske ploče cca 1,3x1,3m, debljina 10cm. Nakon ugradnje beton je potrebno izravnati. Jedinična cijena stavke uključuje sav potreban rad, materijal, pomoćna sredstva i transporte za izvedbu stavke.
Obračun po m</t>
    </r>
    <r>
      <rPr>
        <vertAlign val="superscript"/>
        <sz val="10"/>
        <color theme="1"/>
        <rFont val="Arial"/>
        <family val="2"/>
      </rPr>
      <t>3</t>
    </r>
    <r>
      <rPr>
        <sz val="10"/>
        <color theme="1"/>
        <rFont val="Arial"/>
        <family val="2"/>
      </rPr>
      <t xml:space="preserve"> ugrađenog betona.</t>
    </r>
  </si>
  <si>
    <t>• 4 x cijev DN50mm</t>
  </si>
  <si>
    <t>• 2 x cijev DN50mm</t>
  </si>
  <si>
    <t>• 2 x cijev DN40mm</t>
  </si>
  <si>
    <t>Dobava materijala i izrada protupožarnog brtvljenja na prolazima kabela, cijevi i kabelskih kanala na granicama požarnih sektora kitom za brtvljenje. Brtvljenje izvodi certificirana tvrtka. Svako mjesto brtvljenja potrebno je označiti trajno čitljivim oznakama. Prosječna dimenzija otvora za brtvljenje je 15×10cm.
Obračun po kom izvedenog brtvljenja.</t>
  </si>
  <si>
    <t>Dobava UPS uređaja snage: 20kVA/20kW pri cos fi= 1
on line tehnologija (dvostruke konverzije), sinusni oblik izlaznog napona
VFI tehnologija sukladno IEC 62040-2
ugrađen odvojeni statički i ručni bypass
•Arhitektura: Modularna - modul snage i baterijski moduli izmijenjivi u radu
•Tehnologija: On-Line dvostruke konverzija
•Rad upravljan i kontroliran DSP procesorom - VFI-SS-111
•Korekcija ulaznog faktora snage
•Nisko ukupno harmoničko izobličenje
•Multifunkcionalni zaslon na dodir za indikaciju načina rada i očitanje parametara 
•Izvedba bez transformatora, opciona mogućnost ugradnje izolacijskog transformatora
•Visoka učinkovitost sa PWM sinusnim oblikom napona 
•Cold start kit (start sa baterija) - opcija 
•Inteligentno upravljanje baterijama za produženi životni vijek baterija 
•Zašita od preopterećenje, pregrijavanja i kratkog spoja
•Energy Saving Mode ( ECOMODE )
•Temperaturno upravljiva regulacija broja okretaja ventilatora 
•Komunikacija: RS232, RS485, USB, Programabilni beznaponski kontakti, MODBus TCP/IP
•SNMP kartica 
Komparativne tehničke karakteristike:
-ukupna, on-line, iskoristivost 96% (do 99% u ECO modu rada)
-integrirani protuprašni filter za otežane uvjete rada
-kVA=kW</t>
  </si>
  <si>
    <t>-radna temperatura 0-40°C bez gubitaka performansi (faktor snage pada na 0,9 iznad 30°)
-iznimno široka tolerancija ulaznog napona
Ulazni napon: 380V/400V/415V (304 - 477V)
Ulazna frekvencija: 50/60Hz (45 - 65Hz)
Ulazni THDi: &lt;4% pri punom teretu
Ulazni faktor snage: &gt;0.99
Max struja kratkog spoja: Icc= 10kA
Izlazni napon: 380V/400V/415V, 
Izlazna naponska tolerancija: +/-1,5%
Izlazni faktor snage: 1
Izlazni THDu: &lt;3% pri linearnim i &lt;5,5% pri nelinearnim opterećenjima
Izlazna frekvencija: 50/60Hz (0,01%)
Preopterećenje: 125% - neprekidno, 125-130% - 10 min, 130-150% - 1 min, &gt;150% - 300 ms
Iskoristivost: do 96% (do 98,5% u ECO modu rada)
Baterijski set za 15 min autonomije pri punom teretu.
Baterije olovne, hermetički zatvorene, bez održavanja, životnog vijeka 5 - 7 godina.
Baterije instalirane u lako zamjenjive module od po 5 baterijskih blokova, četiri modula čine jedan baterijski set. Dodavanje modula se vrši bez prekida u napajanju.
Mogućnost rada sa DEA postrojenjem uz 15s sekvencu pokretanja
Mogućnost paralelnog rada do 4 jedinice za redundanciju i/ili kapacitet
Inteligentna kontrola punjenja baterija za produženi radni vijek baterija
Ugrađen statički i ručni by-pass
EPO sučelje za daljinski isklop u nuždi</t>
  </si>
  <si>
    <t>Radna temperatura okoline: 0 do 40°C
Dozvoljena vlaga radne okoline: 0-95% nekondenzirajuće
Stupanj zaštite: IP20
Buka: 10-20kVA - 60dB(A) @ 1m i 100% opterećenja
Boja: RAL 9003
Mehanička zaštita: IP20
Dimenzije VxŠxD (mm): max 1400 x 380 x 928
Težina (kg): max 450
Standardi: 
-sigurnost: IEC/EN 62040-1-1
-značajke: IEC 62040-3
-EMC/EMI/RFI: IEC 62040-2
-okoliš: IEC 62040-4
Oznake: CE RCM, EAC, WEEE
Obračun po kom dobavljenog UPS uređaja.</t>
  </si>
  <si>
    <t>Dobava, polaganje i spajanje kabela i vodiča u građevini prema donjoj specifikaciji. Kabeli se polažu većim dijelom u prethodno položenim metalnim kanalima i Grip nosačima u spuštenom stropu a dijelom podžbukno u PVC cijevima podžbukno u vertikalnom razvodu. U stavku uključen kabel i PVC cijev u podžbuknom dijelu polaganja, komplet sa spajanjem te svim pratećim građevinskim radovima potrebnim za podžbukno polaganje do pune funkcionalnosti.
Obračun po m položenog i obostrano spojenog kabela/vodiča. 
Kabeli / vodiči prema specifikaciji:</t>
  </si>
  <si>
    <r>
      <t>• NHXH E90 3x1,5mm</t>
    </r>
    <r>
      <rPr>
        <vertAlign val="superscript"/>
        <sz val="10"/>
        <rFont val="Arial"/>
        <family val="2"/>
      </rPr>
      <t>2</t>
    </r>
    <r>
      <rPr>
        <sz val="10"/>
        <rFont val="Arial"/>
        <family val="2"/>
        <charset val="238"/>
      </rPr>
      <t xml:space="preserve"> + PVC cijev</t>
    </r>
  </si>
  <si>
    <t>Dobava, polaganje i spajanje fleksibilnih bakrenih vodiča tip H07V-K, zeleno-žute boje izolacije. Vodiči su predviđeni za uzemljenje i izjednačavanje potencijala. Vodiči se polažu većim dijelom u prethodno položenim metalnim kanalima i Grip nosačima u spuštenom stropu a dijelom podžbukno u PVC cijevima podžbukno u vertikalnom razvodu. U stavku uključen vodič i PVC cijev u dijelu podžbuknog polaganja, komplet sa spajanjem te svim pratećim građevinskim radovima potrebnim za podžbukno polaganje do pune funkcionalnosti.
Obračun po m položenog i obostrano spojenog vodiča. 
Vodiči prema specifikaciji:</t>
  </si>
  <si>
    <t xml:space="preserve">Dobava i polaganje kabela S/FTP Cat. 7, 4x2xAWG23/1 LSZH za strukturno kabliranje.  Kabeli se polažu većim dijelom u prethodno položenim metalnim kanalima i Grip nosačima u spuštenom stropu a dijelom podžbukno u PVC cijevima u vertikalnom razvodu. U stavku uključen kabel i PVC cijev u podžbuknom dijelu polaganja, komplet sa svim pratećim građevinskim radovima potrebnim za podžbukno polaganje do pune funkcionalnosti.
Obračun po m položenog kabela. </t>
  </si>
  <si>
    <t xml:space="preserve">Dobava i polaganje kabela S/FTP Cat. 7, 4x2xAWG23/1 LSZH za CCTV.  Kabeli se polažu većim dijelom u prethodno položenim metalnim kanalima i Grip nosačima u spuštenom stropu a dijelom podžbukno u PVC cijevima u vertikalnom razvodu. U stavku uključen kabel i PVC cijev u podžbuknom dijelu polaganja, komplet sa svim pratećim građevinskim radovima potrebnim za podžbukno polaganje do pune funkcionalnosti.
Obračun po m položenog kabela. </t>
  </si>
  <si>
    <t>Spajanje (nabacivanje) paričnih S/FTP kabela na oba kraja instalacije - na prespojnom panelu i priključnicama, komplet sa svim sitnim pratećim radovima. Stavka uključuje i pripremmu kabela.
Obračun po kom, jednostrano.</t>
  </si>
  <si>
    <t>Dobava, ugradnja i spajanje koaksijalnog kabela impedancije 75Ω, gušenja max 1.13/6.8dB, klase A, izolacija od polietilena, za vanjsko polaganje, obložen dvostrukim omotačem. Kabeli se polažu podžbukno u PVC cijevi Ø25mm od ormara BD do antene na stupu. Stavka uključuje kabel i PVC cijev te prateće građevinske radove za podžbukno polaganje.
Obračun po m položenog kabela.</t>
  </si>
  <si>
    <t>• 3-grani pasivni razdjelnik (spliter) 5-1000MHz, 1 ulaz i 3 izlaza, odvojno gušenje max 12dB, kom 1</t>
  </si>
  <si>
    <t xml:space="preserve">Dobava, ugradnja i spajanje koaksijalnog kabela impedancije 75Ω, gušenja max 1.13/6.8dB, klase A, izolacija od polietilena ili PVC-a, za unutarnje polaganje, obložen dvostrukim omotačem.  Kabeli se polažu većim dijelom u prethodno položenim metalnim kanalima i Grip nosačima u spuštenom stropu a dijelom podžbukno u PVC cijevima podžbukno u vertikalnom razvodu. U stavku uključen kabel i PVC cijev u podžbuknom dijelu polaganja, komplet sa svim pratećim građevinskim radovima potrebnim za podžbukno polaganje do pune funkcionalnosti.
Obračun po m položenog i obostrano spojenog kabela. </t>
  </si>
  <si>
    <t>• PK 50/35mm</t>
  </si>
  <si>
    <t>Dobava materijala i izrada protupožarnog brtvljenja na prolazima kabela, cijevi i kabelskih kanala na granicama požarnih sektora kitom za brtvljenje. Brtvljenje izvodi certificirana tvrtka. Svako mjesto brtvljenja potrebno je označiti trajno čitljivim oznakama. Prosječna dimenzija otvora za brtvljenje je 35×20cm.
Obračun po kom izvedenog brtvljenja.</t>
  </si>
  <si>
    <t>Izrada proboja u armirano-betonskom zidu za prolaz kabela i cijevi. Dimenzija proboja cca 15x10cm. Debljina zica cca 25cm. Nakon polaganja kabela prostor oko otvora je potrebno sanirati dovođenjem u prvobitno stanje.
Obračun po kom izvedenog proboja.</t>
  </si>
  <si>
    <t>Izrada proboja u armirano-betonskom zidu za prolaz kabela i cijevi. Dimenzija proboja cca 35x10cm. Debljina zica cca 25cm. Nakon polaganja kabela prostor oko otvora je potrebno sanirati dovođenjem u prvobitno stanje.
Obračun po kom izvedenog proboja.</t>
  </si>
  <si>
    <t>Dobava i polaganje PVC instalacijskih negorivih cijevi sekundarnog razvoda unutar građevine prema donjoj specifikaciji. Predviđene su PVC cijevi za polaganje u beton, za horizontalni i vertikalni podžbukni razvod instalacija od spuštenog stropa do podnih kutija. Stavka uključuje prateće građevine radove potrebne za podžbukno polaganje cijevi i sanaciju površine nakon polaganja.
Obračun po m položene cijevi.</t>
  </si>
  <si>
    <t>• 5xPVC cijev Ø32mm</t>
  </si>
  <si>
    <t>• 4xPVC cijev Ø25mm</t>
  </si>
  <si>
    <r>
      <t>Dobava i ugradnja podžbukne glavne sabirnice za uzemljenje (SZU). Sabirnica mora imati stezaljke za prihvat min 10 vodiča presjeka 6-16mm</t>
    </r>
    <r>
      <rPr>
        <vertAlign val="superscript"/>
        <sz val="10"/>
        <rFont val="Arial"/>
        <family val="2"/>
        <charset val="238"/>
      </rPr>
      <t>2</t>
    </r>
    <r>
      <rPr>
        <sz val="10"/>
        <rFont val="Arial"/>
        <family val="2"/>
        <charset val="238"/>
      </rPr>
      <t>. Sabirnica se isporučuje sa ugradnom kutijom i originalnim poklopcem. Stavka uključuje izradu otvora (utora) za ugradnju u ciglenom ili betonskom zidu, sanaciju otvora električarskim gipsom i žbukom nakon ugradnje dovođenjem u prvobitno stanje te spajanje sabirnice na prethodno položenu uzemljivačku traku. Sabirnica se ugrađuje ispod razvodnih ormara.
Obračun po kom ugrađene sabirnice.</t>
    </r>
  </si>
  <si>
    <t>Dobava, ugradnja i spajanje sklopki i utičnica podžbukne izvedbe, komplet sa zidnom ugradnom kutijom, nosačem, modulima opreme te završnom maskom, prema donjoj specifikaciji. Uz opremu ugraditi kutije povećane dubine, min 64mm. U stavku uračunati izradu otvora za ugradnju kutije u betonskom, ciglenom ili gipskartonskom zidu te sanaciju otvora nakon ugradnje električarskim gipsom i žbukom. Boja maski i modula crna. Prije narudžbe boju opreme dogovoriti sa investitorom i projektantom interijera.
Obračun po kpl ugrađenog modula opreme.</t>
  </si>
  <si>
    <t>• komunikacijska priključnica RJ45 Cat.7 oklopljena, M2,  kom 1</t>
  </si>
  <si>
    <t>• komunikacijska priključnica RJ45 Cat.7 oklopljena, M1, kom 1</t>
  </si>
  <si>
    <t>• utičnica 16A/230V/2P+E, crvena, M2, kom 2</t>
  </si>
  <si>
    <t>• komunikacijska priključnica RJ45 Cat.7 oklopljena, M2,  kom 2</t>
  </si>
  <si>
    <t>• nosač M7,  kom 1</t>
  </si>
  <si>
    <t>• komunikacijska priključnica RJ45 Cat.7 oklopljena, M1,  kom 1</t>
  </si>
  <si>
    <t>• HDMI priključnica (konektor), M2, kom 1</t>
  </si>
  <si>
    <t>Dobava, ugradnja i spajanje podne instalacijske kutije za smještaj utičnica i priključnica ispod radnih mjesta. Kutija mora biti kapaciteta min 12 šuko modula (3 x 4 reda), opremljena metalnom bazom i visinki podesivom nadgradnjom s metalnim poklopcem, sa ugrađenim kabelskim uvodima. Poklopac mora omogućavati suho i mokro čišćenje podnih površina. Poklopac mora biti upušten min 20mm za ugradnju završne podne obloge u sam poklopac. Nosivost poklopa mora omogućavati postojanost u slučaju gaženja ili prelaska uredskom stolicom. Baza kutije mora omogućavati prihvat konfiguracije od 5 instalacijskih cijevi Ø32mm na min 3 strane. U kutiju se ugrađuju modularne kutije za ugradnju modularne opreme kako slijedi:
• šuko utičnica 16A/230V, bijela, M2,  kom 4
• šuko utičnica 16A/230V, crvena, M2,  kom 4
• komunikacijska priključnica RJ45 Cat.7 oklopljena, M1, kom 4
Stavka uključuje sve prateće građevinske i elektromontažne radove potrebne za ugradnju kutije. 
Obračun po kom ugrađene kutije.</t>
  </si>
  <si>
    <t>Dobava, ugradnja i spajanje podne instalacijske kutije za smještaj utičnica i priključnica ispod radnih mjesta. Kutija mora biti kapaciteta min 12 šuko modula (3 x 4 reda), opremljena metalnom bazom i visinki podesivom nadgradnjom s metalnim poklopcem, sa ugrađenim kabelskim uvodima. Poklopac mora omogućavati suho i mokro čišćenje podnih površina. Poklopac mora biti upušten min 20mm za ugradnju završne podne obloge u sam poklopac. Nosivost poklopa mora omogućavati postojanost u slučaju gaženja ili prelaska uredskom stolicom. Baza kutije mora omogućavati prihvat konfiguracije od 5 instalacijskih cijevi Ø32mm na min 3 strane. U kutiju se ugrađuju modularne kutije za ugradnju modularne opreme kako slijedi:
• šuko utičnica 16A/230V, bijela, M2,  kom 4
• šuko utičnica 16A/230V, crvena, M2,  kom 4
• komunikacijska priključnica RJ45 Cat.7 oklopljena, M1, kom 4
• HDMI priključnica (konektor), M2, kom 1
Stavka uključuje sve prateće građevinske i elektromontažne radove potrebne za ugradnju kutije. 
Obračun po kom ugrađene kutije.</t>
  </si>
  <si>
    <t>Dobava, ugradnja i spajanje podne instalacijske kutije za smještaj utičnica i priključnica ispod radnih mjesta. Kutija mora biti kapaciteta min 12 šuko modula (3 x 4 reda), opremljena metalnom bazom i visinki podesivom nadgradnjom s metalnim poklopcem, sa ugrađenim kabelskim uvodima. Poklopac mora omogućavati suho i mokro čišćenje podnih površina. Poklopac mora biti upušten min 20mm za ugradnju završne podne obloge u sam poklopac. Nosivost poklopa mora omogućavati postojanost u slučaju gaženja ili prelaska uredskom stolicom. Baza kutije mora omogućavati prihvat konfiguracije od 5 instalacijskih cijevi Ø32mm na min 3 strane. U kutiju se ugrađuju modularne kutije za ugradnju modularne opreme kako slijedi:
• šuko utičnica 16A/230V, bijela, M2,  kom 3
• šuko utičnica 16A/230V, crvena, M2,  kom 2
• komunikacijska priključnica RJ45 Cat.7 oklopljena, M1, kom 2
Stavka uključuje sve prateće građevinske i elektromontažne radove potrebne za ugradnju kutije. 
Obračun po kom ugrađene kutije.</t>
  </si>
  <si>
    <t>Dobava, ugradnja i spajanje podne instalacijske kutije za smještaj utičnica i priključnica ispod radnih mjesta. Kutija mora biti kapaciteta min 12 šuko modula (3 x 4 reda), opremljena metalnom bazom i visinki podesivom nadgradnjom s metalnim poklopcem, sa ugrađenim kabelskim uvodima. Poklopac mora omogućavati suho i mokro čišćenje podnih površina. Poklopac mora biti upušten min 20mm za ugradnju završne podne obloge u sam poklopac. Nosivost poklopa mora omogućavati postojanost u slučaju gaženja ili prelaska uredskom stolicom. Baza kutije mora omogućavati prihvat konfiguracije od 5 instalacijskih cijevi Ø32mm na min 3 strane. U kutiju se ugrađuju modularne kutije za ugradnju modularne opreme kako slijedi:
• šuko utičnica 16A/230V, bijela, M2,  kom 2
• šuko utičnica 16A/230V, crvena, M2,  kom 2
• komunikacijska priključnica RJ45 Cat.7 oklopljena, M1, kom 2
Stavka uključuje sve prateće građevinske i elektromontažne radove potrebne za ugradnju kutije. 
Obračun po kom ugrađene kutije.</t>
  </si>
  <si>
    <t>Dobava, ugradnja i spajanje originalnog, tvornički predgotovljenog HDMI kabela 1.4, konektiranog muškim HDMI tip A konektorima sa pozlaćenim kontaktima. Dužina kabela 5m. Kabel se polaže u PVC cijevi Ø32mm od zidne priključnice do podne kutije. Stavka uključuje kabel, cijev i prateće građevine radove potrebne za podžbukno polaganje cijevi i sanaciju površine nakon polaganja.
Obračun po kom položenog kabela.</t>
  </si>
  <si>
    <t>• osigurano mjestio u kutiji za DALI modul, kom 1</t>
  </si>
  <si>
    <t>Dobava, ugradnja, spajanje i podešavanje ovjesne LED svjetiljke sa direktno/indirektnom distribucijom svjetlosti.
Kućište i završne kape izrađene od čeličnog lima bijele boje najbliže RAL9016.
Distribucija svjetla preko višeslojnog PMMA LRO difuzora za zaštitu UGR&lt;19.
Ukupna snaga svjetiljke maksimalno 54,1 W.
Izlaznog svjetlosnog toka svjetiljke minimalno 6.939 lm.
Efikasnost svjetiljke minimalno 128 lm/W.
Temperatura boje svjetlosti maksimalno 4000 K.
Faktor uzvrata boje minimalno CRI ≥ 80.
Stupanj zaštite minimalno IP20.
Otpornost na mehaničke udarce minimalno IK03.
Kromacitet tolerancija MacAdam: 3.
Klasa I električne zaštite.
Dimenzije svjetiljke: 1542 x 162 x 50 mm (±5%).
Masa svjetiljke: 6,5 kg (±5%).
Rad u temperaturnom području od 0°C do + 25°C.
Predpojna naprava: DALI regulabilna elektronička prigušnica.
Životni vijek izvora svjetlosti minimalno 70.000 h pri 80% inicijalnog svjetlosnog toka L80.
Garantni rok proizvođača minimalno 5 godina.
Oznaka u projektu S1.
Stavka uključuje montažni ovjesni i spojni pribor.
Obračun po kom ugrađene svjetiljke.</t>
  </si>
  <si>
    <t>Dobava, ugradnja, spajanje i podešavanje ugradne LED svjetiljke sa simetričnom distribucijom svjetlosti.
Kućište svjetiljke izrađeno od tlačno lijevanog aluminija, polikarbonatni difuzor i sjajni polikarbonatni odsijač .
Zaštita od blještanja UGR&lt;19.
Ukupna snaga svjetiljke maksimalno 12,2 W.
Izlaznog svjetlosnog toka svjetiljke minimalno 1.421 lm.
Efikasnost svjetiljke minimalno 117 lm/W.
Temperatura boje svjetlosti maksimalno 3000 K.
Faktor uzvrata boje minimalno CRI ≥ 80.
Stupanj zaštite minimalno IP54_IP20.
Otpornost na mehaničke udarce minimalno IK09.
Kromacitet tolerancija MacAdam: 3.
Klasa II električne zaštite.
Dimenzije svjetiljke: Ø174 x 94 mm (±5%).
Masa svjetiljke: 0,69 kg (±5%).
Predpojna naprava: DALI regulabilna elektronička prigušnica,NFC konfigurabilna.
Životni vijek izvora svjetlosti minimalno 50.000 h pri 90% inicijalnog svjetlosnog toka L90.
Garantni rok proizvođača minimalno 5 godina.
Fotobiološka zaštita RG1 prema IEC EN 60598-1.
Izjave i certifikati: CE,ENEC
Oznaka u projektu S2.
Stavka uključuje montažni  i spojni pribor te izradu otvora u spuštenom stropu.
Obračun po kom ugrađene svjetiljke.</t>
  </si>
  <si>
    <t>Dobava, ugradnja, spajanje i podešavanje ugradne LED svjetiljke sa simetričnom distribucijom svjetlosti.
Plastično kućište svjetiljke sa polikarbonatnim difuzorom i odsijačem bijele boje.
Ukupna snaga svjetiljke maksimalno 16,3 W.
Izlaznog svjetlosnog toka svjetiljke minimalno 2.048 lm.
Efikasnost svjetiljke minimalno 126 lm/W.
Temperatura boje svjetlosti maksimalno 4000 K.
Faktor uzvrata boje minimalno CRI ≥ 80.
Stupanj zaštite minimalno IP44_IP20.
Otpornost na mehaničke udarce minimalno IK06.
Kromacitet tolerancija MacAdam: 3.
Klasa II električne zaštite.
Dimenzije svjetiljke: Ø195 x 100 mm (±5%).
Masa svjetiljke: 0,67 kg (±5%).
Predpojna naprava:  elektronička prigušnica,NFC konfigurabilna.
Životni vijek izvora svjetlosti minimalno 50.000 h pri 80% inicijalnog svjetlosnog toka L80.
Garantni rok proizvođača minimalno 5 godina.
Fotobiološka zaštita RG1 prema IEC EN 60598-1.
Izjave i certifikati: CE,ENEC
Oznaka u projektu S3.
Stavka uključuje montažni  i spojni pribor te izradu otvora u spuštenom stropu.
Obračun po kom ugrađene svjetiljke.</t>
  </si>
  <si>
    <t>Dobava, ugradnja, spajanje i podešavanje nadgradne LED svjetiljke sa simetričnom distribucijom svjetlosti.
Ukupna snaga svjetiljke maksimalno 47 W, mogućnost podešavanja snage u koracima 47W-36W-24W.
Izlaznog svjetlosnog toka svjetiljke minimalno 7.000 lm.
Efikasnost svjetiljke minimalno 149 lm/W.
Temperatura boje svjetlosti maksimalno 4000 K, mogućnost podešavanja 3000K-3500K i 4000K.
Faktor uzvrata boje minimalno CRI ≥ 80.
Stupanj zaštite minimalno IP44.
Otpornost na mehaničke udarce minimalno IK08.
Kromacitet tolerancija MacAdam: 3.
Klasa I električne zaštite.
Dimenzije svjetiljke: 1555 x 170 x 60 mm (±5%).
Temperaturni raspon rada od -20°C do 40°C.
Masa svjetiljke: 2.75 kg (±5%).
Predpojna naprava:  elektronička prigušnica.
Životni vijek izvora svjetlosti minimalno 50.000 h pri 80% inicijalnog svjetlosnog toka L80.
Garantni rok proizvođača minimalno 5 godina.
Fotobiološka zaštita RG1 prema IEC EN 60598-1.
Izjave i certifikati: CE,ENEC
Oznaka u projektu S4.
Stavka uključuje montažni i spojni pribor.
Obračun po kom ugrađene svjetiljke.</t>
  </si>
  <si>
    <t>Dobava, ugradnja, spajanje i podešavanje vanjske zidne arhitekturalne LED svjetiljke sa UP/DOWN distribucijom svjetlosti.
Kućište izrađeno od tlačno lijevanog aluminija, praškasto premazan antracit bojom.
Ukupna snaga svjetiljke maksimalno 15,3W.
Izlaznog svjetlosnog toka svjetiljke minimalno 860 lm.
Efikasnost svjetiljke minimalno 56 lm/W.
Temperatura boje svjetlosti maksimalno 2700 K.
Faktor uzvrata boje minimalno CRI ≥ 90.
Stupanj zaštite minimalno IP65.
Otpornost na mehaničke udarce minimalno IK08.
Kromacitet tolerancija MacAdam: 3.
Klasa I električne zaštite.
Dimenzije svjetiljke: Ø90 x 250 mm (±5%).
Temperaturni raspon rada od -20°C do 40°C.
Masa svjetiljke: 2.22 kg (±5%).
Predpojna naprava:  elektronička prigušnica.
Životni vijek izvora svjetlosti minimalno 70.000 h pri 80% inicijalnog svjetlosnog toka L80.
Garantni rok proizvođača minimalno 5 godina.
Izjave i certifikati: CE.
Oznaka u projektu S5.
Stavka uključuje montažni i spojni pribor.
Obračun po kom ugrađene svjetiljke.</t>
  </si>
  <si>
    <t>Dobava, ugradnja, spajanje i podešavanje ugradne nužne LED svjetiljke namjenjene za osvjetljenje evakuacijskih ruta s minimalno 1 lx prema EN 1838 ili jednakovrijedno.
Kućište je izrađeno od polikarbonata završne obrade bijele boje RAL9003.
Ukupna snaga svjetiljke maksimalno 3 W.
Izlaznog svjetlosnog toka svjetiljke minimalno 140 lm.
Rad u pripravnom spoju.
Mogućnost autotesta.
Rad u temperaturnom području od +10°C do + 35°C.
Autonomija baterije 3h.
Stupanj zaštite minimalno IP20.
Otpornost na mehaničke udarce minimalno IK03.
Dimenzije svjetiljke: Ø90 x 13  mm (±5%).
Životni vijek: 50.000h.
Garantni rok proizvođača minimalno 3 godine.
Izjava o sukladnosti sa CE oznakom, ENEC certifikat, atest o higijenskom certifikatu.
Oznaka u projektu Em1.
Stavka uključuje montažni i spojni pribor te izradu otvora u spuštenom stropu.
Obračun po kom ugrađene svjetiljke.</t>
  </si>
  <si>
    <t>Dobava, ugradnja, spajanje i podešavanje stropne/zidne piktogramske LED svjetiljke za označavanje izlaza.
Kućište je izrađeno od polikarbonata završne obrade bijele boje RAL9003.
Ukupna snaga svjetiljke maksimalno 5 W.
Sjajnost &gt;300 cd/m².
Rad u pripravnom spoju.
Funkcija autotesta.
Vidljivost minimalno 25m.
Rad u temperaturnom području od +10°C do + 35°C
Autonomija  LiFePO4/C 3.2V 3 Ah baterije 3h.
Stupanj zaštite minimalno IP20.
Otpornost na mehaničke udarce minimalno IK05.
Dimenzije svjetiljke: 250 x 194 x 29 mm (±5%).
Garantni rok proizvođača minimalno 3 godine.
Izjava o sukladnosti sa CE oznakom,ENEC, atest o higijenskom certifikatu.
Oznaka u projektu P1.
Stavka uključuje montažni i spojni pribor.
Obračun po kom ugrađene svjetiljke.</t>
  </si>
  <si>
    <t>Dobava, ugradnja, spajanje i podešavanje stropne/zidne piktogramske LED svjetiljke za označavanje izlaza.
Kućište je izrađeno od polikarbonata završne obrade bijele boje RAL9003.
Ukupna snaga svjetiljke maksimalno 3,3 W.
Izlazni svjetlosni tok minimalno 150lm.
Rad u pripravnom spoju.
Funkcija autotesta.
Vidljivost minimalno 20m.
Rad u temperaturnom području od +10°C do + 40°C
Autonomija  LiFePO4/C 3.2V 1.5Ah baterije 3h.
Stupanj zaštite minimalno IP65.
Otpornost na mehaničke udarce minimalno IK08.
Dimenzije svjetiljke: 269 x 144 x 40 mm (±5%).
Garantni rok proizvođača minimalno 3 godine.
Izjava o sukladnosti sa CE oznakom,ENEC, atest o higijenskom certifikatu.
Oznaka u projektu P2.
Stavka uključuje montažni i spojni pribor.
Obračun po kom ugrađene svjetiljke.</t>
  </si>
  <si>
    <t>Dobava, ugradnja, spajanje i podešavanje sustava upravljanja rasvjetom - LITECOM sustav regulacije rasvjete. Sustav omogućuje lokalno i centralizirano upravljanje DALI (podržava DALI 2)baziranim rasvjetnim tijelima i drugom opremom putem računalnog sučelja koje pruža i mogućnosti prekonfiguriranja grupa rasvjetnih tijela, prikaza trenutnog stanja, analizu utroška el. energije, kontrolu održavanja svjetlosnog toka, kontrolu zavisnu o upadu dnevnog svjetla, vremensko podešavanje i kontrolu sa uključenim internim kalendarom te dojavu grešaka na sustavu. Sustav se sastoji od centralnog procesora za automatizaciju i i upravljanje rasvjete u kompletnoj zgradi, LITECOM CCD s Ethernet konekcijom (TCP/IP) za individualnu kontrolu  1x64 DALI kompatibilnih kontrolnih uređaja, 100 LM-bus uređaja, specijalnih DALI senzora i DALI kontrolnih uređaja, relejnih izlaznih modula, univerzalnih modula za pozivanje scena i podešavanja intenziteta svjetlosti preko konvencionalnih trenutnih tipkala, senzora prisutnosti, multifunkcionalnih upravljačkih jedinica za lokalno upravljanje i puštanje u pogon, konfiguraciju i upravljanje instalacijom pomoću LUXMATE busa te svih drugih potrebnih modula i software-a za potpunu funkcionalnost LITECOM sustava.
Dimenzije kontrolera: 160 x 91 x 62 mm (±5%).
Masa kontrolera: 0,6 kg (±5%).
Kontroler se ugrađuje u ormar GRO.
Obračun po kom ugrađenog kontrolera.</t>
  </si>
  <si>
    <t>Dobava, ugradnja, spajanje i podešavanje multisenzora koji djeluje kao PIR senzor i prijamnik.
Napajanje preko DALI upravljačke linije (bez mrežnog priključka), 
potrošnja max 8mA.
Dimenzije senzora: Ø79 x 42 mm (±5%).
Masa modula: 0,3 kg (±5%).
Oznaka u projektu SP1.
Stavka uključuje montažni i spojni pribor te izradu otvora u spuštenom stropu.
Obračun po kom ugrađenog senzora.</t>
  </si>
  <si>
    <t>Dobava, ugradnja i spajanje univerzalnog ulaznog modula, s četiri nezavisno adresirana ulaza za integriranje konvencionalnih tipkala, detektora pokreta, vremenskih prekidača ili drugih kontakata u sustavu upravljanja rasvjetom.
Ulazni napon 230V AC, 50/60 Hz.
Montaža na DIN šinu 35mm prema EN50022.
Dimenzije modula: 70 x 90 x 59 mm (±5%).
Masa modula: 0,26 kg (±5%).
Modul se ugrađuje u instalacijske kutije iza tipkala na ulazu u prostore.
Obračun po kom ugrađenog modula.</t>
  </si>
  <si>
    <t>Programiranje i puštanje u rad sustava upravljanja općom rasvjetom.
Tehnička podrška na gradilištu.
Obračun po kpl izvedene stavke.</t>
  </si>
  <si>
    <r>
      <t>Dobava, ugradnja i spajanje 5-polnog fiksnog spoja (priključka) 4mm</t>
    </r>
    <r>
      <rPr>
        <vertAlign val="superscript"/>
        <sz val="10"/>
        <rFont val="Arial"/>
        <family val="2"/>
        <charset val="238"/>
      </rPr>
      <t>2</t>
    </r>
    <r>
      <rPr>
        <sz val="10"/>
        <rFont val="Arial"/>
        <family val="2"/>
        <charset val="238"/>
      </rPr>
      <t>/400V, komplet sa ugradnom kutijom. U stavku uračunati izradu otvora za ugradnju kutije u betonskom, ciglenom ili gipskartonskom zidu te sanaciju otvora nakon ugradnje električarskim gipsom i žbukom.
Obračun po kom ugrađenog spoja.</t>
    </r>
  </si>
  <si>
    <t>Dobava, ugradnja, spajanje i podešavanje ugradnog PIR detektora prisutnosti, podesiva aktivacija zavisno o količini svjetla.
Domet 7m promjera na visini 2.8m.
Temperaturni raspon rada od -10°C do 35°C.
Masa modula: 0,15 kg (±5%).
Oznaka u projektu SP2.
Stavka uključuje montažni i spojni pribor te izradu otvora u spuštenom stropu.
Obračun po kom ugrađenog detektora.</t>
  </si>
  <si>
    <r>
      <t>• NYM  2×1,5mm</t>
    </r>
    <r>
      <rPr>
        <vertAlign val="superscript"/>
        <sz val="10"/>
        <rFont val="Arial"/>
        <family val="2"/>
        <charset val="238"/>
      </rPr>
      <t>2</t>
    </r>
    <r>
      <rPr>
        <sz val="10"/>
        <rFont val="Arial"/>
        <family val="2"/>
        <charset val="238"/>
      </rPr>
      <t xml:space="preserve"> + PVC cijev</t>
    </r>
  </si>
  <si>
    <r>
      <t>• LiYCY 4x0,75mm</t>
    </r>
    <r>
      <rPr>
        <vertAlign val="superscript"/>
        <sz val="10"/>
        <rFont val="Arial"/>
        <family val="2"/>
      </rPr>
      <t>2</t>
    </r>
    <r>
      <rPr>
        <sz val="10"/>
        <rFont val="Arial"/>
        <family val="2"/>
      </rPr>
      <t xml:space="preserve"> + PVC cijev</t>
    </r>
  </si>
  <si>
    <t>• S/FTP Cat. 6 + PVC cijev</t>
  </si>
  <si>
    <r>
      <t>• NYM 3x1,5mm</t>
    </r>
    <r>
      <rPr>
        <vertAlign val="superscript"/>
        <sz val="10"/>
        <rFont val="Arial"/>
        <family val="2"/>
      </rPr>
      <t>2</t>
    </r>
    <r>
      <rPr>
        <sz val="10"/>
        <rFont val="Arial"/>
        <family val="2"/>
      </rPr>
      <t xml:space="preserve"> + PVC cijev</t>
    </r>
  </si>
  <si>
    <r>
      <t>Spajanje strojarskih i  termotehničkih potrošača na prethodno položene kabele, komplet sa pripremom kabela i svim potrebnim spojnim materijalom i radovima do pune funkcionalnosti. Presjek kabela do 2,5mm</t>
    </r>
    <r>
      <rPr>
        <vertAlign val="superscript"/>
        <sz val="10"/>
        <rFont val="Arial"/>
        <family val="2"/>
      </rPr>
      <t>2</t>
    </r>
    <r>
      <rPr>
        <sz val="10"/>
        <rFont val="Arial"/>
        <family val="2"/>
      </rPr>
      <t>.
Obračun po kom izvedenog spoja.</t>
    </r>
  </si>
  <si>
    <r>
      <t>Spajanje strojarskih i  termotehničkih potrošača na prethodno položene kabele, komplet sa pripremom kabela i svim potrebnim spojnim materijalom i radovima do pune funkcionalnosti. Presjek kabela do 16mm</t>
    </r>
    <r>
      <rPr>
        <vertAlign val="superscript"/>
        <sz val="10"/>
        <rFont val="Arial"/>
        <family val="2"/>
      </rPr>
      <t>2</t>
    </r>
    <r>
      <rPr>
        <sz val="10"/>
        <rFont val="Arial"/>
        <family val="2"/>
      </rPr>
      <t>.
Obračun po kom izvedenog spoja.</t>
    </r>
  </si>
  <si>
    <t>Dobava, ugradnja i spajanje vatrodojavne centrale sa 1 adresabilnom petljom, tipkovnicom na hrvatskom jeziku, relejnim modulom 5 releja i  akumulatorima 2x12V/417Ah;                                                                  Upravljačke ploča sastoji se od:
- Ormar od čeličnog lima
- B9-CII ugrađena upravljačka ploča
- glavna upravljačka jedinica 
- B9-PSU jedinica za napajanje
- Priključak za jednu petlju (maks. 250 elemenata)
- dva nadzirana izlaza za opremu za prijenos i dojavu alarma
- Priključak za dva nadzirana ulaza
- pet relejnih izlaza (230 V/3 A)
- Priključak za vatrogasnu centralu acc. prema DIN 14661
- Priključak za vanjske radne i indikatorske ploče
- Sučelje za mrežne ili proširene module
- Prostor za montažu punjivih baterija
- Priključak za napajanje i kabel za punjivu bateriju
Centrala se ugrađuje u prethodno postavljen vatrootporni ormar.
Obračun po kom ugrađene centrale.</t>
  </si>
  <si>
    <t>Dobava i ugradnja vatrootpornog kućišta za smještaj vatrodojavne centrale izvedenog u u klasi T-60, dimenzija prilagođenih veličini odabrane centrale, sa zaokretnim ostakljenim vratima, automatskim zatvaračem, kvakom, ventilacijskim ekspandirajućim rešetkama na donjoj i gornjoj bočnoj strani ormara.
Obračun po kom ugrađenog ormara.</t>
  </si>
  <si>
    <t>Dobava, ugradnja, spajanje i programiranje internog modula telefonskog dojavnika putem PSTN ili GSM mreže
- podržava slanje glasovne ili SMS poruke i digitalnog protokola (Contact ID, SIA, Ademco, itd.) 
- max. 100 uvjeta 
- max. 100 prilagodljivih SMS poruka i glasovnih poruka (do 8 min)
- max. 15 telefonskih brojeva 
- podržane GSM mreže 2G: 850/900, 1800/1900 MHz, 3G: 800/850/900, 1900/2100 MHz
- potrošnja 40-140mA@27.6 Vdc
- temperaturni opseg rada -5°C do 40°C
- EN 54-21 certifikat
Tip i vrstu komunikatora uskalditi s vatrogasnom postrojbom s kojom korisnik osigura uslugu intervencije u slučaju požarnog alarma.
Obračun po kom ugrađenog dojavnika.</t>
  </si>
  <si>
    <t>Dobava, ugradnja i spajanje izdvojenog nadzorno upravljačkog panela vatrodojavne centrale s LCD ekranom na hrvatskom jeziku , 6 redaka 40 znakova po redku, 2 slobodno programabilna označena tipkala, 2 trobojna LED-a mogu se slobodno programirati i obilježiti, 5 statusnih lista (alarmi, kvarovi, onemogućenja, itd.), indikator statusa u prvom retku zaslona, rad zona (npr. onemogućenje zona 1-10), Grupni rad (npr. simultano onemogućenje svih javljačkih zona), Pojedinačno korisničko upravljanje s lozinkom i profilom korisnika, Svaka promjena korisnika zapisana je u memoriju zapisnika događaja, priključak za vanjske uređaje EPI-sabirnice, priključak za unutarnji/vanjski pisač.
Radni napon: od 10 do 30 V
Struja mirovanja: 20 mA
Prijenos podataka: MMI-BUS
Električno: galvanski izolirani RS-485
Protokolno: serijski, DIN 19244-3
Udaljenost od podcentrale: maks. 1.200 m
Klasa zaštite: IP 30
Radna temperatura: -5° do +50°C
Kućište: ABS plastika, RAL 3000 crvena
Dimenzije: 192 x 361 x 41 mm (VxŠxD)±10%.
Obračun po kom ugrađenog panela.</t>
  </si>
  <si>
    <t>Dobava, ugradnja i spajanje kombiniranog-multikriterijskog javljača požara s ugrađenim izolatorom petlje, komplet s podnožjem sliedećih karakteristika:
mogućnost odabira dimnih i/ili toplinskih karakteristika požara
mogućnost pojedinačnog odabira klasa požara 
podešavanje osjetljivosti na dim i toplinu prema normi EN 54
onemogućavanje lažnih alarma putem procjene analize dima na temelju temperature (CUBUS prilagodba)
procjena predalarma na 30% i 75% od alarmnoga praga
Podešavanje alarmnih pragova radi kompenzacije utjecaja okoline
alarmni izlaz za vanjsku indikaciju alarma
mogućnost odabira vremena korištenja javljača i vrijednosti razina onečišćenja
radni napon: 12 - 30 VDC                     
struja mirovanja: 120μA
Izlazna struja: 0,1 mA/1 mA/5 mA 
Izlazni napon: 5 V ili 6,8 VDC programabilno
Princip funkcioniranja: Tyndallov efekt (dim)
                                  NTC senzor (toplina)
Osjetljivost na dim: prema normi EN 54-7
Osjetljivost na toplinu: prema normi EN 54-5 (klasa A1, A2, B, indeks S i R u svim klasama)
Klasa zaštite: IP 44 sa standardnim podnožjem
Radna temperatura: od -25° do +60°C.
Uz javljač se isporučuje i ugrađuje tipsko podnožje.
Obračun po kom ugrađenog javljača.</t>
  </si>
  <si>
    <t>Dobava, ugradnja i spajanje indikatora za optičku individualnu ili grupnu indikaciju javljača požara u slučaju požara (kao dodatak LED-u integriranom u javljač ili bazu javljača). Njime se upravlja i napaja
direktno preko alarmnih izlaza javljača ili preko odgovarajućeg modula petlje.
Bijelo plastično kućište s crvenom svjetlećom površinom i elektroničkom
pločicom potrebno je posebno naručiti.
Radni napon: od 4,5 do 30 VDC
Potrošnja energije: 0,9 mA
Frekvencija bljeskanja: od 1,2 Hz do 3,0 Hz
Svjetlosna jakost: 1 cd
Stezaljke: na vijak, maks. 1,5 mm2
Klasa zaštite: IP 42
Radna temperatura: od -20° do +60°C.
Obračun po kom ugrađenog indikatora.</t>
  </si>
  <si>
    <t>Dobava, ugradnja i spajanje ručnog javljača požara s ugrađenim izolatorom petlje. Aktivira se razbijanjem staklene pločice. Status aktivacije indiciran je putem ugrađene LED lampice i ostaje na snazi sve dok se ne zamijeni staklena pločica. Dostavlja se sa staklenom pločicom za aktivaciju i testerom za provjeru ispravnosti uređaja.
Radni napon: od 12 do 31 VDC 
Struja mirovanja: maks. 120 μA na 30 VDC
Struja alarma: 2,5 mA
Radna temperatura: od -20° do +50°C
Klasa zaštite: IP 24
Kućište: plastika ojačana staklenim vlaknima, crvena RAL 3001.
Obračun po kom ugrađenog javljača.</t>
  </si>
  <si>
    <t>Dobava i ugradnja zaštitnog poklopca ručnog javljača za zaštitu od slučajnog aktiviranja.
Obračun po kom ugrađenog poklopca.</t>
  </si>
  <si>
    <t>Dobava i ugradnja kombinirane sirene s bljeskalicom za dodatnu vizualnu indikaciju protupožarnog alarma u zatvorenim prostorima, u skladu sa normama EN54-3 i EN 54-23 slijedećih karakteristika:
Radni napon: 17 – 60 V DC
Frekvencija bljeskanja: 0,5 Hz ili 1 Hz (može se postaviti)
Klasa zaštite: IP 21c ili IP 65
Materijal kućišta: PC
Boja kućišta: bijela ili crvena
Boja kupole: bijela ili crvena LED
Struja alarma: 25 mA/0,5 Hz, 45 mA/1 Hz
Vrste tonova: 32 uklj. DIN ton i spori ton (podesivo) 
Glasnoća: 97 dB(A) ili prigušenje za –8 dB(A) (podesivo)
Temperatura okoline:
vizualna varijanta: –20 °C do +70 °C
kombinirana vizualno/akustična varijanta: –10 °C do +55 °C
Obračun po kom ugrađenog javljača.</t>
  </si>
  <si>
    <t>Dobava, ugradnja i spajanje kombinirane sirene s bljeskalicom bljeskalice za dodatnu vizualnu indikaciju protupožarnog alarma za vanjske prostore, u skladu sa normama EN54-3 i  EN 54-23 slijedećih karakteristika:
Radni napon: 17 – 60 V DC
Frekvencija bljeskanja: 0,5 Hz ili 1 Hz (može se postaviti)
Klasa zaštite: IP 21c ili IP 65
Materijal kućišta: PC
Boja kućišta: bijela ili crvena
Boja kupole: bijela ili crvena LED
Struja alarma: 25 mA/0,5 Hz, 45 mA/1 Hz
Vrste tonova: 32 uklj. DIN ton i spori ton (podesivo) 
Glasnoća: 97 dB(A) ili prigušenje za –8 dB(A) (podesivo)
Temperatura okoline:
vizualna varijanta: –20 °C do +70 °C
kombinirana vizualno/akustična varijanta: –10 °C do +55 °C
Obračun po kom ugrađene sirene.</t>
  </si>
  <si>
    <t>Dobava, ugradnja i spajanje izlaznog modula s četiri bistabilna relejna beznaponska izlaza  s programabilnim sigurnosnim stanjem, zajedno s pripadajućom n/ž kutijom:
Radni napon: od 12 do 30 VDC
Potrošnja energije: 0,51 mA
Prijenos signala: X-LINE
Funkcija: 4 relejna izlaza,
Relejni izlaz: bistabilni preklopni kontakt 230 V/2 A,
Preklopni kapacitet: 60 W (230 V/0.25 A)
Stezaljke: na vijak, maks. 1,5 mm²
Izolator kratkog spoja: integriran
Klasa zaštite: IP 66 s kućištem
Radna temperatura: od -20° do +60°C 
Obračun po kom ugrađenog modula.</t>
  </si>
  <si>
    <t>Dobava, ugradnaj i spajanje Ulaz/izlaz modula koji sadrži nadzirani izlaz otporan na kratki spoj i nadzirani ulaz, pri čemu se napajanje također interno nadzire na strujnom krugu petlje zbog podnapona.
Modul ima sljedeće značajke: Integrirani izolator kratkog spoja
U kućištu IP 66 sa spojem
Radni napon: 12 – 30 V DC    
Prijenos signala: X-LINE
Potrošnja struje: 0,43 mA
Temperatura okoline: –20 °C do +60 °C
Klasa zaštite: IP 66
Obračun po kom ugrađenog modula.</t>
  </si>
  <si>
    <t>Dobava, polaganje i spajanje kabela sustava za dojavu požara prema donjoj specifikaciji. 
Predviđeni kabel ima aluminijski oklop i poboljšana svojstava za slučaj požara, s očuvanom el. funkcionalnošću između 30min, crvene boje. Kabeli se polažu većim dijelom u prethodno položenim metalnim kanalima i Grip nosačima u spuštenom stropu a dijelom podžbukno u PVC cijevima podžbukno u vertikalnom razvodu. U stavku uključen kabel i PVC cijev u podžbuknom dijelu polaganja, komplet sa svim pratećim građevinskim radovima potrebnim za podžbukno polaganje do pune funkcionalnosti.
Obračun po m položenog i obostrano spojenog kabela. 
Kabeli prema specifikaciji:</t>
  </si>
  <si>
    <r>
      <t>• JEB-H(St)H 2x2x1,0mm</t>
    </r>
    <r>
      <rPr>
        <vertAlign val="superscript"/>
        <sz val="10"/>
        <rFont val="Arial"/>
        <family val="2"/>
      </rPr>
      <t>2</t>
    </r>
    <r>
      <rPr>
        <sz val="10"/>
        <rFont val="Arial"/>
        <family val="2"/>
      </rPr>
      <t xml:space="preserve"> E30 + PVC cijev</t>
    </r>
  </si>
  <si>
    <t xml:space="preserve">Dobava i polaganje kabela S/FTP Cat. 7, 4x2xAWG23/1 LSZH za povezivanje izdvojenog panela na centralu.  Kabeli se polažu većim dijelom u prethodno položenim metalnim kanalima i Grip nosačima u spuštenom stropu a dijelom podžbukno u PVC cijevima u vertikalnom razvodu. U stavku uključen kabel i PVC cijev u podžbuknom dijelu polaganja, komplet sa svim pratećim građevinskim radovima potrebnim za podžbukno polaganje do pune funkcionalnosti.
Obračun po m položenog kabela. </t>
  </si>
  <si>
    <t>Dobava i polaganje FeZn trake 30x4mm u zemljani rov oko postojećih  temelja građevine, na dubinu cca 50 cm. Rov prethodno pripremljen. Sve spojeve izvesti tipskim križnim FeZn spojnicama "traka-traka" i obliti bitumenskim premazom.
Obračun po m položene trake.</t>
  </si>
  <si>
    <t>Izrada odvojka (odcjepa) sa uzemljivača u rovu, prosječne dužine l=2,0m FeZn trakom 25x4mm pomoću križne FeZn spojnice. Izvodi su namijenjeni za glavne odvode sustava zaštite od munje, za polaganje po pročelju građevine do mjernog spoja. Spoj obliti bitumenom.
Obračun po kom izvedenog odvojka.</t>
  </si>
  <si>
    <t>Izrada odvojka (odcjepa) sa uzemljivača u rovu, prosječne dužine l=2,0m FeZn trakom 30x4mm pomoću križne FeZn spojnice. Izvodi su namijenjeni za spoj uzemljivača uz kabelsku kanalizaciju i uzemljivača građevine. Spoj obliti bitumenom.
Obračun po kom izvedenog odvojka.</t>
  </si>
  <si>
    <t>Polaganje prethodno izvedenih odvojaka - glavnih odvoda LPS-a izrađenih od FeZn trake 25x4mm na dionici od izvoda iz zemlje do mjernog spoja na visini h=1,2m od gotovog poda. Traka se polaže po pročelju na tipskim zidnim nosačima. Dužina trake za polaganje na pročelje iznosi procječno 1,2m.
Obračun po kom položenog odvoda.</t>
  </si>
  <si>
    <t>Dobava i polaganje glavnih odvoda sustava zaštite od munje, na dionici od mjernog spoja do krova, po pročelju greađevine. Odvodi se izrađuju od Al žice Ø8mm na tipskim zidnim inox nosačima. Stavka uključuje žicu, spojnice i zidne nosače.
Obračun po m položene žice.</t>
  </si>
  <si>
    <t>Dobava i polaganje krovnog sustava hvataljki - Al žice Ø8mm na tipskim krovnim inox nosačima za kosi limeni krov (falcani lim). Spojeve izvesti tipskim spojnicama. Stavka uključuje žicu, spojnice i krovne nosače.
Obračun po m položene žice.</t>
  </si>
  <si>
    <t>Dobava i ugradnja križnih inox spojnicama "žica-žica" za spajanje prihvatnih vodova na krovu. 
Obračun po kom ugrađene spojnice.</t>
  </si>
  <si>
    <t>Dobava i ugradnja kontaktnih inox spojnica "vodljivi dio-žica" za spajanje prihvatnih vodova i metalnih masa na krovu.
Obračun po kom ugrađene spojnice.</t>
  </si>
  <si>
    <t>Dobava materijala i izvedba mjernog spoja pomoću rastavne križne INOX spojnice "traka-žica". Rastavna spojnica se izvodi na pročelju. 
Obračun po kom izvedenog spoja.</t>
  </si>
  <si>
    <t>Dobava materijala i izvedba spoja verikalnog oluka na izvod sa uzemljivača pomoću tipske inox obujmice za oluk.
Obračun po kom izvedenog spoja.</t>
  </si>
  <si>
    <t>Dobava materijala i izvedba lovećih palica visine h=80cm, izrađenih od inox žice ili profila. Hvataljke se učvršćuju na sljeme krova tipskim hvataljkama.
Obračun po kom ugrađene hvataljke.</t>
  </si>
  <si>
    <r>
      <t>Strojni iskop rova dimenzija 0,3m x 0,5m (ŠxV) za polaganje uzemljivača oko temelja građevine, bez obzira na kategoriju terena. Dubina rova 50cm, širina rova 30cm, pokos strana okomit. Sva proširenja kao i produbljenja kanala veća od dokaznice mjera neće se priznavati već ju je izvoditelj dužan ukalkulirati u jediničnu cijenu.  
Na mjestima gdje rov prolazi blizu rubnjaka i ostalih cestovnih građevina iskop vršiti pažljivo.
Jedinična cijena stavke uključuje sav potreban rad, materijal i transporte za kompletnu izvedbu opisanog rada. U cijeni su predviđene i sve zaštitne i sigurnosne mjere duž trase, kao i sva potrebna razupiranja kanala.
Obračun će se izvršiti prema projektiranom profilu bez priznavanja prekomjerno izvedenih količina iskopa.
Obračun po m</t>
    </r>
    <r>
      <rPr>
        <vertAlign val="superscript"/>
        <sz val="10"/>
        <color theme="1"/>
        <rFont val="Arial"/>
        <family val="2"/>
      </rPr>
      <t>3</t>
    </r>
    <r>
      <rPr>
        <sz val="10"/>
        <color theme="1"/>
        <rFont val="Arial"/>
        <family val="2"/>
      </rPr>
      <t xml:space="preserve"> iskopanog materijala u sraslom stanju.</t>
    </r>
  </si>
  <si>
    <t>Ispitivanje instalacije jake struje u skladu sa normom HRN HD 60364-6   te izdavanje zapisnika o ispitivanju.
Obračun po kpl izvedene stavke.</t>
  </si>
  <si>
    <t>Ispitivanje prohodnosti (kalibracija) položenih PVC cijevi DN110 te izdavanje zapisnika o kalibraciji od strane ovlaštene osobe. 
Obračun po m kalibrirane cijevi.</t>
  </si>
  <si>
    <t>U Viškovu, svibanj 2025.</t>
  </si>
  <si>
    <t>FOTONAPONSKA ELEKTRANA</t>
  </si>
  <si>
    <r>
      <t>Dobava, ugradnja i spajanje fotonaponskog modula na podkonstrukciju na krov građevine.
Norme: IEC EN 61215; IEC EN 61730-1; IEC EN 61730-2 ili jednakovrijedno.
Tehničke karakteristike modula: 
Vršna snaga: P</t>
    </r>
    <r>
      <rPr>
        <vertAlign val="subscript"/>
        <sz val="10"/>
        <color theme="1"/>
        <rFont val="Arial"/>
        <family val="2"/>
      </rPr>
      <t>MPP</t>
    </r>
    <r>
      <rPr>
        <sz val="10"/>
        <color theme="1"/>
        <rFont val="Arial"/>
        <family val="2"/>
      </rPr>
      <t xml:space="preserve"> =550W
Dozvoljeno odstupanje snage: maksimalno (-0/+5)W
Struja kratkog spoja: I</t>
    </r>
    <r>
      <rPr>
        <vertAlign val="subscript"/>
        <sz val="10"/>
        <color theme="1"/>
        <rFont val="Arial"/>
        <family val="2"/>
      </rPr>
      <t>SC</t>
    </r>
    <r>
      <rPr>
        <sz val="10"/>
        <color theme="1"/>
        <rFont val="Arial"/>
        <family val="2"/>
      </rPr>
      <t xml:space="preserve"> = max 13,77 A
Napon praznog hoda: U</t>
    </r>
    <r>
      <rPr>
        <vertAlign val="subscript"/>
        <sz val="10"/>
        <color theme="1"/>
        <rFont val="Arial"/>
        <family val="2"/>
      </rPr>
      <t>OC</t>
    </r>
    <r>
      <rPr>
        <sz val="10"/>
        <color theme="1"/>
        <rFont val="Arial"/>
        <family val="2"/>
      </rPr>
      <t xml:space="preserve"> = max 50,07 V
Nazivna struja: I</t>
    </r>
    <r>
      <rPr>
        <vertAlign val="subscript"/>
        <sz val="10"/>
        <color theme="1"/>
        <rFont val="Arial"/>
        <family val="2"/>
      </rPr>
      <t>MPP</t>
    </r>
    <r>
      <rPr>
        <sz val="10"/>
        <color theme="1"/>
        <rFont val="Arial"/>
        <family val="2"/>
      </rPr>
      <t xml:space="preserve"> = max 13,02 A
Nazivni napon: U</t>
    </r>
    <r>
      <rPr>
        <vertAlign val="subscript"/>
        <sz val="10"/>
        <color theme="1"/>
        <rFont val="Arial"/>
        <family val="2"/>
      </rPr>
      <t>MPP</t>
    </r>
    <r>
      <rPr>
        <sz val="10"/>
        <color theme="1"/>
        <rFont val="Arial"/>
        <family val="2"/>
      </rPr>
      <t xml:space="preserve"> = max 42,28 V
Dozvoljeno odstupanje napona i struje: ±3 %
Efikasnost modula (%): minimalno 21,29 %
Dimenzije (VxŠxD): max 2278x1134x35mm
Masa: 27 kg ± 15%
Monokristalična Si izvedba 
Enkapsulacija ćelija: etilen-vinil acetat (EVA)
Staklo: minimalno 3,2 mm kaljeno sunčano staklo
Pozadina: višeslojna poliesterska folija
Okvir: izrađen od anodiziranog aluminja s dvostrukom stijenkom i otvorima za drenažu
Priključna kutija: IP67 s min 3 Bypass diode
Priključni kabel: kabel 4 mm</t>
    </r>
    <r>
      <rPr>
        <vertAlign val="superscript"/>
        <sz val="10"/>
        <color theme="1"/>
        <rFont val="Arial"/>
        <family val="2"/>
      </rPr>
      <t>2</t>
    </r>
    <r>
      <rPr>
        <sz val="10"/>
        <color theme="1"/>
        <rFont val="Arial"/>
        <family val="2"/>
      </rPr>
      <t>, dužine ≥1400 mm, sa kompatibilnim MC4 konektorima.
Obračun po kom ugrađenog i spojenog FN modula.</t>
    </r>
  </si>
  <si>
    <t>Dimenzije (ŠxVxD): 728x762x266mm ± 15%
Rad na temperaturi okoline (minimalno): -25ºC do +60ºC
Stupanj zaštite: IP65
Komunikacijsko sučelje: ethernet / WLAN
Zaštita protiv otočnog rada: izmjenjivač se isključuje kod nestanka napona mreže
Kontinuirani nadzor mreže i isključivanje invertera u slučaju nestanka napona mreže ili napona i frekvencije izvan dozvoljenih tolerancija
Stavka uključuje zidne nosače te potreban montažni i spojni pribor.
Obračun po kom ugrađenog i spojenog invertera.</t>
  </si>
  <si>
    <t>Dobava, ugradnja i spajanje fotonaponskog izmjenjivača (invertera) u syervisnu sobu na etaži prizemlja na zid.
Tehničke karakteristike izmjenjivača:
Max ulazna snaga (max generator power): 22500 Wp
Max DC ulazni napon: 1000 V
MPP naponsko područje: (260-800) V
Min. ulazni napon / startni ulazni napon: 150 V / 188 V
Max ulazna struja na MPP ulazu: 24 A
Broj nezavisnih MPP ulaza: 3 
Broj stringova po MPP ulazu: 2
Nazivna izlazna snaga (kod 230V, 50Hz): 15000 W
Max prividna AC snaga: 15000 VA
Nazivni AC napon: 3/N/PE, 230/400V
Nazivna frekvencija mreže / nazivni napon mreže: 50 Hz / 230 V
Max izlazna struja: 25 A
Nazivna izlazna struja: 21,7 A
Faktor snage (cosφ) kod nazivne snage: 1
THD: &lt; 3 %
Max stupanj korisnosti: 98,2 %
Rastavni uređaj na DC strani
Nadzor zemljospoja / nadzor mreže
Zaštita od DC reverznog polariteta
Zaštita od kratkog spoja na AC strani
RCD zaštitni uređaj (svi polovi)
Prenaponska zaštita</t>
  </si>
  <si>
    <t>Dobava i montaža aluminijske podkonstrukcije za 66 fotonaponskih modula raspoređena u 2 reda po 33 modula, postavljena vertiklano na krov. Konstrukcija se polaže na kosi krov od falcanog lima, nagiba 25°. Stavka uključuje sve elemente konstrukcije te sav potreban spojni i montažni pribor i radove za puno izvršenje stavke. Moduli se ugrađuju vertiklano. Područje zahvata se nalazi u zoni vjetra III.
Obračun po kpl ugrađene podkonstrukcije.</t>
  </si>
  <si>
    <t>Dobava, ugradnja i spajanje ormara istosmjerne motorizirane DC sklopke, nazivne struje In=50A, 1000 Vdc za automatski isklop u slučaju nestanka napajanja, opremljene temperaturnim senzorom u slučaju požara te automatskim isključenjem na 100°C, dimenzija  ormara 309x229x179mm±10%, u zaštiti min IP56, za  4 DC stringa.
Ormar sa sklopkom se ugrađuje na krov građevine.
Obračun po kom ugrađene sklopke.</t>
  </si>
  <si>
    <t>• odvodnik prenapona, AC, 40kA, 4P, tip II, kom 1</t>
  </si>
  <si>
    <t>• instalacijski prekidač nazivne struje B4A/3p/10kA, kom 1</t>
  </si>
  <si>
    <t>• instalacijski prekidač nazivne struje B4A/1p/10kA, kom 1</t>
  </si>
  <si>
    <t>• udarno tipkalo (gljiva) 4A/230V za kućište ormara, kom 1</t>
  </si>
  <si>
    <t>• nadzorni relej za sigurnosno odvajanje elektrane od mreže sa zaštitama: podnaponska, nadnaponska, podfrekventna i nadfrekventna, 2 izlazna programibilna releja 230V, kom 1</t>
  </si>
  <si>
    <t>• L1,L2,L3 izolirane igličaste tropolne sabirnice, N i PE sabirnice, potporni izolatori, redne stezaljke, vodiči za ožičenje, spojni materijal, oznake, natpisne pločice, vijčani i spojni pribor, nosači opreme, pokrivne ploče te ostali sitni materijal, kpl 1</t>
  </si>
  <si>
    <t>Dobava, ugradnja, sklapanje i spajanje zidnog nadžbuknog razvodnog ormara fotonaponske elektrane, oznake RO.FNE.  Ormar mora biti opremljen sa dva polja - AC i DC razvod, za prihvat zaštitne i upravljačlke opreme. Zaštita ormara min. IP55. Ormar mora biti izrađen od čeličnog lima i opremljen temeljnom pločom. Sve pristupačne dijelove pod naponom prekriti izolacijskom pločom, te označiti sve elemente.
Ormar mora imati mogućnost gornjeg uvoda kabela, opremljen sa N i PE sabirnicama, tipsklim punim vratima i DIN nosačima. U ormar se ugrađuje oprema zaštite i upravljanja prema donjoj specifikaciji. Uz ormar se isporučuju zidni nosači.
Obračun po kpl ugrađenog i sastavljenog ormara do pune funkcionalnosti.</t>
  </si>
  <si>
    <t>• cilindrični rastavljač 10x85 mm, 2p, 1500V, za DIN, kom 4</t>
  </si>
  <si>
    <t>• uložak 20A gPV za cilindrični rastavljač, kom 8</t>
  </si>
  <si>
    <r>
      <t>• odvodnik prenapona, 1000V</t>
    </r>
    <r>
      <rPr>
        <vertAlign val="subscript"/>
        <sz val="10"/>
        <color theme="1"/>
        <rFont val="Arial"/>
        <family val="2"/>
      </rPr>
      <t>DC</t>
    </r>
    <r>
      <rPr>
        <sz val="10"/>
        <color theme="1"/>
        <rFont val="Arial"/>
        <family val="2"/>
      </rPr>
      <t>/20kA,2p, tip I+II, kom 4</t>
    </r>
  </si>
  <si>
    <t>• instalacijski prekidač nazivne struje B50A/4p/10kA, kom 1</t>
  </si>
  <si>
    <t>• diferencijalni modul 30mA, 4p, tip B, za instalacijski prekidač, 
kom 1</t>
  </si>
  <si>
    <t>• diferencijalni modul 300mA, 4p, tip B, za instalacijski prekidač, 
kom 2</t>
  </si>
  <si>
    <t>• instalacijski prekidač nazivne struje B32A/4p/10kA, kom 2</t>
  </si>
  <si>
    <t>• kombinirani zaštitni prekidač B4A/2p/30mA/10kA, kom 1</t>
  </si>
  <si>
    <t>• naponski okidač za serijski isklopnik, 230V, kom 2</t>
  </si>
  <si>
    <t>• serijski isklopnik 63A/3p, kom 1</t>
  </si>
  <si>
    <t>• serijski isklopnik 40A/1p, kom 1</t>
  </si>
  <si>
    <r>
      <t>Dobava i polaganje instalacijskog vodiča tip H07V-K 1x6mm</t>
    </r>
    <r>
      <rPr>
        <vertAlign val="superscript"/>
        <sz val="10"/>
        <color theme="1"/>
        <rFont val="Arial"/>
        <family val="2"/>
      </rPr>
      <t>2</t>
    </r>
    <r>
      <rPr>
        <sz val="10"/>
        <color theme="1"/>
        <rFont val="Arial"/>
        <family val="2"/>
      </rPr>
      <t xml:space="preserve">, zeleno-žute boje izolacije, za uzemljenje i izjednačenje potencijala po krovnoj potkonstrukciji. Vodič se polaže po krovnoj konstrukciji fotonaponskih modula za uzemljenje i izjednačenje potencijala. 
Obračun po m položenog vodiča. </t>
    </r>
  </si>
  <si>
    <r>
      <t>Dobava instalacijskog materijala i izvedba spoja prethodno položenog vodiča 1x6mm</t>
    </r>
    <r>
      <rPr>
        <vertAlign val="superscript"/>
        <sz val="10"/>
        <color theme="1"/>
        <rFont val="Arial"/>
        <family val="2"/>
      </rPr>
      <t xml:space="preserve">2 </t>
    </r>
    <r>
      <rPr>
        <sz val="10"/>
        <color theme="1"/>
        <rFont val="Arial"/>
        <family val="2"/>
      </rPr>
      <t>ili 1x16mm</t>
    </r>
    <r>
      <rPr>
        <vertAlign val="superscript"/>
        <sz val="10"/>
        <color theme="1"/>
        <rFont val="Arial"/>
        <family val="2"/>
      </rPr>
      <t>2</t>
    </r>
    <r>
      <rPr>
        <sz val="10"/>
        <color theme="1"/>
        <rFont val="Arial"/>
        <family val="2"/>
      </rPr>
      <t xml:space="preserve"> na dostupni ili strani vodljivi dio (metalnu masu) na krovu.
Obračun po kom izvedenog spoja.
</t>
    </r>
  </si>
  <si>
    <r>
      <t>• FG16OR 5x10mm</t>
    </r>
    <r>
      <rPr>
        <vertAlign val="superscript"/>
        <sz val="10"/>
        <rFont val="Arial"/>
        <family val="2"/>
      </rPr>
      <t>2</t>
    </r>
    <r>
      <rPr>
        <sz val="10"/>
        <rFont val="Arial"/>
        <family val="2"/>
      </rPr>
      <t xml:space="preserve"> / dionica INV1,2-RO.FNE</t>
    </r>
  </si>
  <si>
    <r>
      <t>Dobava, polaganje i obostrano spajanje solarnog kabela DC razvoda. Predviđeni su jednožilni kabeli izolirani sa HEPR gumom i oplašteni umreženom smjesom, tip H1Z2Z2-K (PV1-F) 2x1x4mm</t>
    </r>
    <r>
      <rPr>
        <vertAlign val="superscript"/>
        <sz val="10"/>
        <color theme="1"/>
        <rFont val="Arial"/>
        <family val="2"/>
      </rPr>
      <t>2</t>
    </r>
    <r>
      <rPr>
        <sz val="10"/>
        <color theme="1"/>
        <rFont val="Arial"/>
        <family val="2"/>
      </rPr>
      <t xml:space="preserve">.  Kabeli se polažu po krovnoj konstrukciji fotonaponskih modula i u PK kanalima kroz krovište do servisne sobe. Kabeli se polažu na dionici od fotonaponskih modula do ormara RO.FNE i izmjenjivača. 
Obračun po m položenog i obostrano spojenog kabela. </t>
    </r>
  </si>
  <si>
    <r>
      <t>Dobava i polaganje instalacijskog vodiča tip H07V-K 1x16mm</t>
    </r>
    <r>
      <rPr>
        <vertAlign val="superscript"/>
        <sz val="10"/>
        <color theme="1"/>
        <rFont val="Arial"/>
        <family val="2"/>
      </rPr>
      <t>2</t>
    </r>
    <r>
      <rPr>
        <sz val="10"/>
        <color theme="1"/>
        <rFont val="Arial"/>
        <family val="2"/>
      </rPr>
      <t xml:space="preserve">, zeleno-žute boje izolacije, za uzemljenje i izjednačenje potencijala. Vodič se polaže najvećim dijelom u PK kanalima i podkonstrukciji na krovu. 
Obračun po m položenog vodiča. </t>
    </r>
  </si>
  <si>
    <r>
      <t>Dobava i  ugradnja MC4 konektora za vodič presjeka 4mm</t>
    </r>
    <r>
      <rPr>
        <vertAlign val="superscript"/>
        <sz val="10"/>
        <color theme="1"/>
        <rFont val="Arial"/>
        <family val="2"/>
      </rPr>
      <t>2</t>
    </r>
    <r>
      <rPr>
        <sz val="10"/>
        <color theme="1"/>
        <rFont val="Arial"/>
        <family val="2"/>
      </rPr>
      <t>.
Obračun po kom ugrađenog konektora.</t>
    </r>
  </si>
  <si>
    <r>
      <t>Dobava i ugradnja nadžbuknih instalacijskih kutija IP55, kompet sa pripadnim stezaljkama za kabele presjeka do 16mm</t>
    </r>
    <r>
      <rPr>
        <vertAlign val="superscript"/>
        <sz val="10"/>
        <color theme="1"/>
        <rFont val="Arial"/>
        <family val="2"/>
      </rPr>
      <t>2</t>
    </r>
    <r>
      <rPr>
        <sz val="10"/>
        <color theme="1"/>
        <rFont val="Arial"/>
        <family val="2"/>
      </rPr>
      <t>.  Stavka uključuje sve radove do pune funkcionalnosti.
Obračun po kom ugrađene kutije.</t>
    </r>
  </si>
  <si>
    <t>Dobava i polaganje PVC instalacijskih cijevi promjera Ø40mm, UV stabilnih. Cijevi se polažu u vatrootpornom kanalu od krova do servisne sobe.
Obračun po m položene cijevi.</t>
  </si>
  <si>
    <t>Dobava i polaganje PVC instalacijskih cijevi promjera Ø25mm, UV stabilnih. Cijevi se polažu u vatrootpornom kanalu od krova do servisne sobe.
Obračun po m položene cijevi.</t>
  </si>
  <si>
    <t>Dostava, montaža i puštanje u rad ponuđenog UPS uređaja 
na pripremljenu lokaciju.
Kalibriranje, testiranje, puštanje u rad, obuka korisnika, upute za rad na hrvatskom jeziku, hrvatski certifikati za sigurnost u radu i RF sigurnost.
Obračun po kpl izvedene stavke.</t>
  </si>
  <si>
    <t>Dobava materijala i izrada protupožarnog brtvljenja na prolazima kabela, cijevi i kabelskih kanala na uvodu kabela DC sustava u građevinu. Brtvljenje izvodi certificirana tvrtka. Svako mjesto brtvljenja potrebno je označiti trajno čitljivim oznakama. Prosječna dimenzija otvora za brtvljenje je 10×10cm.
Obračun po kom izvedenog brtvljenja.</t>
  </si>
  <si>
    <t>Dobava i polaganje vatrotopornog čeličnog kabelskog kanala vatrootpornosti 90min, dimenzija cca 100x60mm, na dionici od krova do servisne sobe. Stavka uključuje nosače, kanal, poklopce te sav prateći spojni i montažni pribor i radove.
Obračun po m ugrađenog kanala.</t>
  </si>
  <si>
    <r>
      <t xml:space="preserve">ELEKTROINSTALACIJE UKUPNO </t>
    </r>
    <r>
      <rPr>
        <sz val="10"/>
        <rFont val="Aptos Narrow"/>
        <family val="2"/>
      </rPr>
      <t>€</t>
    </r>
    <r>
      <rPr>
        <sz val="10"/>
        <rFont val="Arial"/>
        <family val="2"/>
      </rPr>
      <t xml:space="preserve"> (bez PDV-a)</t>
    </r>
  </si>
  <si>
    <r>
      <t xml:space="preserve">POREZ NA DODANU VRIJEDNOST </t>
    </r>
    <r>
      <rPr>
        <sz val="10"/>
        <rFont val="Aptos Narrow"/>
        <family val="2"/>
      </rPr>
      <t>€</t>
    </r>
    <r>
      <rPr>
        <sz val="10"/>
        <rFont val="Arial"/>
        <family val="2"/>
        <charset val="238"/>
      </rPr>
      <t xml:space="preserve"> (PDV) - 25 %</t>
    </r>
  </si>
  <si>
    <r>
      <t xml:space="preserve">ELEKTROINSTALACIJE SVEUKUPNO </t>
    </r>
    <r>
      <rPr>
        <sz val="10"/>
        <rFont val="Aptos Narrow"/>
        <family val="2"/>
      </rPr>
      <t>€</t>
    </r>
    <r>
      <rPr>
        <sz val="10"/>
        <rFont val="Arial"/>
        <family val="2"/>
      </rPr>
      <t xml:space="preserve"> (sa PDV-om)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</si>
</sst>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 [$€-1]"/>
    <numFmt numFmtId="166" formatCode="_-* #,##0.00\ _k_n_-;\-* #,##0.00\ _k_n_-;_-* &quot;-&quot;??\ _k_n_-;_-@_-"/>
  </numFmts>
  <fonts count="32" x14ac:knownFonts="1">
    <font>
      <sz val="10"/>
      <name val="Arial"/>
      <charset val="238"/>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11"/>
      <name val="Times New Roman CE"/>
      <charset val="238"/>
    </font>
    <font>
      <b/>
      <sz val="12"/>
      <name val="Times New Roman CE"/>
      <charset val="238"/>
    </font>
    <font>
      <b/>
      <sz val="11"/>
      <name val="Times New Roman CE"/>
      <charset val="238"/>
    </font>
    <font>
      <vertAlign val="superscript"/>
      <sz val="10"/>
      <name val="Arial"/>
      <family val="2"/>
    </font>
    <font>
      <sz val="10"/>
      <name val="Arial"/>
      <family val="2"/>
    </font>
    <font>
      <sz val="10"/>
      <color rgb="FFFF0000"/>
      <name val="Arial"/>
      <family val="2"/>
    </font>
    <font>
      <sz val="10"/>
      <color theme="1"/>
      <name val="Arial"/>
      <family val="2"/>
    </font>
    <font>
      <sz val="10"/>
      <color indexed="8"/>
      <name val="Arial"/>
      <family val="2"/>
    </font>
    <font>
      <vertAlign val="superscript"/>
      <sz val="10"/>
      <color theme="1"/>
      <name val="Arial"/>
      <family val="2"/>
    </font>
    <font>
      <sz val="10"/>
      <color rgb="FFFF0000"/>
      <name val="Arial"/>
      <family val="2"/>
      <charset val="238"/>
    </font>
    <font>
      <vertAlign val="superscript"/>
      <sz val="10"/>
      <name val="Arial"/>
      <family val="2"/>
      <charset val="238"/>
    </font>
    <font>
      <b/>
      <sz val="10"/>
      <name val="Arial"/>
      <family val="2"/>
      <charset val="238"/>
    </font>
    <font>
      <b/>
      <sz val="24"/>
      <name val="Times New Roman CE"/>
      <charset val="238"/>
    </font>
    <font>
      <b/>
      <sz val="10"/>
      <color theme="1"/>
      <name val="Tahoma"/>
      <family val="2"/>
    </font>
    <font>
      <sz val="11"/>
      <name val="Tahoma"/>
      <family val="2"/>
    </font>
    <font>
      <sz val="11"/>
      <name val="Tahoma"/>
      <family val="2"/>
      <charset val="238"/>
    </font>
    <font>
      <sz val="10"/>
      <color theme="1"/>
      <name val="Tahoma"/>
      <family val="2"/>
    </font>
    <font>
      <b/>
      <sz val="11"/>
      <name val="Tahoma"/>
      <family val="2"/>
    </font>
    <font>
      <sz val="9"/>
      <color theme="1"/>
      <name val="Tahoma"/>
      <family val="2"/>
      <charset val="238"/>
    </font>
    <font>
      <sz val="9"/>
      <name val="Arial"/>
      <family val="2"/>
      <charset val="238"/>
    </font>
    <font>
      <vertAlign val="subscript"/>
      <sz val="10"/>
      <color theme="1"/>
      <name val="Arial"/>
      <family val="2"/>
    </font>
    <font>
      <sz val="10"/>
      <name val="Aptos Narrow"/>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7">
    <xf numFmtId="0" fontId="0" fillId="0" borderId="0"/>
    <xf numFmtId="0" fontId="2" fillId="0" borderId="0"/>
    <xf numFmtId="0" fontId="8"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 fillId="0" borderId="0"/>
  </cellStyleXfs>
  <cellXfs count="289">
    <xf numFmtId="0" fontId="0" fillId="0" borderId="0" xfId="0"/>
    <xf numFmtId="0" fontId="5" fillId="0" borderId="0" xfId="1" applyFont="1"/>
    <xf numFmtId="4" fontId="5" fillId="0" borderId="0" xfId="1" applyNumberFormat="1" applyFont="1" applyAlignment="1">
      <alignment horizontal="right"/>
    </xf>
    <xf numFmtId="0" fontId="5" fillId="0" borderId="0" xfId="1" applyFont="1" applyAlignment="1">
      <alignment horizontal="right"/>
    </xf>
    <xf numFmtId="0" fontId="7" fillId="0" borderId="0" xfId="1" applyFont="1"/>
    <xf numFmtId="0" fontId="5" fillId="0" borderId="0" xfId="1" applyFont="1" applyAlignment="1">
      <alignment vertical="center"/>
    </xf>
    <xf numFmtId="0" fontId="5" fillId="0" borderId="0" xfId="1" applyFont="1" applyAlignment="1">
      <alignment horizontal="left" wrapText="1"/>
    </xf>
    <xf numFmtId="4" fontId="3" fillId="0" borderId="0" xfId="1" applyNumberFormat="1" applyFont="1" applyAlignment="1">
      <alignment horizontal="right" vertical="top" wrapText="1"/>
    </xf>
    <xf numFmtId="0" fontId="12" fillId="0" borderId="0" xfId="3" applyFont="1" applyAlignment="1">
      <alignment horizontal="left" vertical="top"/>
    </xf>
    <xf numFmtId="0" fontId="12" fillId="0" borderId="0" xfId="3" applyFont="1" applyAlignment="1">
      <alignment horizontal="left" vertical="top" wrapText="1"/>
    </xf>
    <xf numFmtId="0" fontId="10" fillId="0" borderId="0" xfId="3"/>
    <xf numFmtId="0" fontId="10" fillId="0" borderId="0" xfId="3" applyAlignment="1">
      <alignment horizontal="left"/>
    </xf>
    <xf numFmtId="0" fontId="10" fillId="0" borderId="0" xfId="3" applyAlignment="1">
      <alignment horizontal="right"/>
    </xf>
    <xf numFmtId="43" fontId="10" fillId="0" borderId="0" xfId="5" applyFont="1" applyFill="1"/>
    <xf numFmtId="43" fontId="10" fillId="0" borderId="0" xfId="5" applyFont="1" applyFill="1" applyAlignment="1">
      <alignment vertical="top"/>
    </xf>
    <xf numFmtId="0" fontId="10" fillId="0" borderId="0" xfId="3" applyAlignment="1">
      <alignment horizontal="right" vertical="top"/>
    </xf>
    <xf numFmtId="0" fontId="10" fillId="0" borderId="0" xfId="3" applyAlignment="1">
      <alignment horizontal="left" vertical="top"/>
    </xf>
    <xf numFmtId="0" fontId="1" fillId="0" borderId="0" xfId="6" applyAlignment="1">
      <alignment horizontal="center" vertical="center" wrapText="1"/>
    </xf>
    <xf numFmtId="0" fontId="1" fillId="0" borderId="0" xfId="6" applyAlignment="1">
      <alignment horizontal="center" vertical="center"/>
    </xf>
    <xf numFmtId="0" fontId="1" fillId="0" borderId="0" xfId="6" applyAlignment="1">
      <alignment horizontal="right" vertical="center"/>
    </xf>
    <xf numFmtId="4" fontId="1" fillId="0" borderId="0" xfId="6" applyNumberFormat="1" applyAlignment="1">
      <alignment horizontal="center" vertical="center"/>
    </xf>
    <xf numFmtId="4" fontId="1" fillId="0" borderId="0" xfId="6" applyNumberFormat="1" applyAlignment="1">
      <alignment horizontal="right" vertical="center" indent="1"/>
    </xf>
    <xf numFmtId="4" fontId="1" fillId="0" borderId="0" xfId="6" applyNumberFormat="1" applyAlignment="1">
      <alignment horizontal="right" vertical="center"/>
    </xf>
    <xf numFmtId="1" fontId="1" fillId="0" borderId="0" xfId="6" applyNumberFormat="1" applyAlignment="1">
      <alignment horizontal="right" vertical="top"/>
    </xf>
    <xf numFmtId="0" fontId="1" fillId="0" borderId="0" xfId="6" applyAlignment="1">
      <alignment horizontal="justify" vertical="top" wrapText="1"/>
    </xf>
    <xf numFmtId="0" fontId="6" fillId="0" borderId="0" xfId="6" applyFont="1" applyAlignment="1">
      <alignment horizontal="center" vertical="top"/>
    </xf>
    <xf numFmtId="0" fontId="1" fillId="0" borderId="0" xfId="6" applyAlignment="1">
      <alignment horizontal="left" vertical="center"/>
    </xf>
    <xf numFmtId="0" fontId="4" fillId="0" borderId="0" xfId="1" applyFont="1" applyAlignment="1">
      <alignment horizontal="center" vertical="top" wrapText="1"/>
    </xf>
    <xf numFmtId="0" fontId="3" fillId="0" borderId="0" xfId="1" applyFont="1" applyAlignment="1">
      <alignment horizontal="right" vertical="top" wrapText="1"/>
    </xf>
    <xf numFmtId="164" fontId="4" fillId="0" borderId="0" xfId="1" applyNumberFormat="1" applyFont="1" applyAlignment="1">
      <alignment horizontal="center" wrapText="1"/>
    </xf>
    <xf numFmtId="4" fontId="4" fillId="0" borderId="0" xfId="1" applyNumberFormat="1" applyFont="1" applyAlignment="1">
      <alignment horizontal="center" wrapText="1"/>
    </xf>
    <xf numFmtId="0" fontId="5" fillId="0" borderId="0" xfId="1" applyFont="1" applyAlignment="1">
      <alignment horizontal="right" vertical="center"/>
    </xf>
    <xf numFmtId="0" fontId="9" fillId="0" borderId="0" xfId="6" applyFont="1" applyAlignment="1">
      <alignment horizontal="center" vertical="center"/>
    </xf>
    <xf numFmtId="0" fontId="9" fillId="0" borderId="0" xfId="6" applyFont="1" applyAlignment="1">
      <alignment horizontal="left" vertical="center" wrapText="1"/>
    </xf>
    <xf numFmtId="0" fontId="12" fillId="0" borderId="0" xfId="3" applyFont="1" applyAlignment="1">
      <alignment horizontal="left" wrapText="1"/>
    </xf>
    <xf numFmtId="0" fontId="10" fillId="0" borderId="0" xfId="3" applyAlignment="1">
      <alignment vertical="top" wrapText="1"/>
    </xf>
    <xf numFmtId="43" fontId="10" fillId="0" borderId="0" xfId="5" applyFont="1" applyFill="1" applyAlignment="1">
      <alignment horizontal="left" vertical="top"/>
    </xf>
    <xf numFmtId="0" fontId="10" fillId="0" borderId="0" xfId="3" applyAlignment="1">
      <alignment horizontal="left" vertical="top" wrapText="1"/>
    </xf>
    <xf numFmtId="0" fontId="2" fillId="0" borderId="0" xfId="1" applyAlignment="1">
      <alignment vertical="center" wrapText="1"/>
    </xf>
    <xf numFmtId="0" fontId="10" fillId="0" borderId="0" xfId="3" applyAlignment="1">
      <alignment horizontal="center" vertical="top" wrapText="1"/>
    </xf>
    <xf numFmtId="0" fontId="10" fillId="0" borderId="0" xfId="3" applyAlignment="1">
      <alignment horizontal="left" wrapText="1"/>
    </xf>
    <xf numFmtId="0" fontId="23" fillId="0" borderId="0" xfId="6" applyFont="1" applyAlignment="1">
      <alignment horizontal="left" vertical="center" wrapText="1"/>
    </xf>
    <xf numFmtId="43" fontId="24" fillId="0" borderId="0" xfId="5" applyFont="1" applyFill="1"/>
    <xf numFmtId="0" fontId="24" fillId="0" borderId="0" xfId="3" applyFont="1"/>
    <xf numFmtId="0" fontId="25" fillId="0" borderId="0" xfId="3" applyFont="1" applyAlignment="1">
      <alignment horizontal="left"/>
    </xf>
    <xf numFmtId="0" fontId="25" fillId="0" borderId="0" xfId="3" applyFont="1" applyAlignment="1">
      <alignment horizontal="left" vertical="top" wrapText="1"/>
    </xf>
    <xf numFmtId="0" fontId="25" fillId="0" borderId="0" xfId="3" applyFont="1" applyAlignment="1">
      <alignment horizontal="left" vertical="top"/>
    </xf>
    <xf numFmtId="0" fontId="25" fillId="0" borderId="0" xfId="3" applyFont="1" applyAlignment="1">
      <alignment horizontal="left" wrapText="1"/>
    </xf>
    <xf numFmtId="0" fontId="26" fillId="0" borderId="0" xfId="6" applyFont="1" applyAlignment="1">
      <alignment horizontal="center" vertical="center"/>
    </xf>
    <xf numFmtId="0" fontId="27" fillId="0" borderId="0" xfId="3" applyFont="1" applyAlignment="1">
      <alignment horizontal="left" wrapText="1"/>
    </xf>
    <xf numFmtId="0" fontId="24" fillId="0" borderId="0" xfId="3" applyFont="1" applyAlignment="1">
      <alignment vertical="top" wrapText="1"/>
    </xf>
    <xf numFmtId="0" fontId="24" fillId="0" borderId="0" xfId="3" applyFont="1" applyAlignment="1">
      <alignment horizontal="left" vertical="top" wrapText="1"/>
    </xf>
    <xf numFmtId="17" fontId="27" fillId="0" borderId="0" xfId="3" quotePrefix="1" applyNumberFormat="1" applyFont="1" applyAlignment="1">
      <alignment horizontal="left" wrapText="1"/>
    </xf>
    <xf numFmtId="0" fontId="27" fillId="0" borderId="0" xfId="3" applyFont="1" applyAlignment="1">
      <alignment horizontal="left" vertical="top" wrapText="1"/>
    </xf>
    <xf numFmtId="0" fontId="7" fillId="0" borderId="0" xfId="1" applyFont="1" applyAlignment="1">
      <alignment horizontal="left"/>
    </xf>
    <xf numFmtId="0" fontId="5" fillId="0" borderId="0" xfId="1" applyFont="1" applyAlignment="1">
      <alignment vertical="center" wrapText="1"/>
    </xf>
    <xf numFmtId="4" fontId="14" fillId="0" borderId="0" xfId="6" applyNumberFormat="1" applyFont="1" applyAlignment="1" applyProtection="1">
      <alignment horizontal="center"/>
      <protection locked="0"/>
    </xf>
    <xf numFmtId="4" fontId="14" fillId="0" borderId="0" xfId="2" applyNumberFormat="1" applyFont="1" applyAlignment="1" applyProtection="1">
      <alignment horizontal="center"/>
      <protection locked="0"/>
    </xf>
    <xf numFmtId="4" fontId="2" fillId="0" borderId="0" xfId="6" applyNumberFormat="1" applyFont="1" applyAlignment="1" applyProtection="1">
      <alignment horizontal="center"/>
      <protection locked="0"/>
    </xf>
    <xf numFmtId="0" fontId="2" fillId="0" borderId="0" xfId="1" applyProtection="1">
      <protection locked="0"/>
    </xf>
    <xf numFmtId="0" fontId="2" fillId="0" borderId="0" xfId="1" applyAlignment="1" applyProtection="1">
      <alignment vertical="center"/>
      <protection locked="0"/>
    </xf>
    <xf numFmtId="0" fontId="2" fillId="0" borderId="0" xfId="1" applyAlignment="1" applyProtection="1">
      <alignment horizontal="right"/>
      <protection locked="0"/>
    </xf>
    <xf numFmtId="0" fontId="14" fillId="0" borderId="3" xfId="6" applyFont="1" applyBorder="1" applyAlignment="1" applyProtection="1">
      <alignment horizontal="center" vertical="center" wrapText="1"/>
      <protection locked="0"/>
    </xf>
    <xf numFmtId="0" fontId="14" fillId="0" borderId="2" xfId="6" applyFont="1" applyBorder="1" applyAlignment="1" applyProtection="1">
      <alignment horizontal="center" vertical="center" wrapText="1"/>
      <protection locked="0"/>
    </xf>
    <xf numFmtId="0" fontId="14" fillId="0" borderId="4" xfId="6" applyFont="1" applyBorder="1" applyAlignment="1" applyProtection="1">
      <alignment horizontal="center" vertical="center" wrapText="1"/>
      <protection locked="0"/>
    </xf>
    <xf numFmtId="0" fontId="14" fillId="0" borderId="0" xfId="1" applyFont="1" applyAlignment="1" applyProtection="1">
      <alignment horizontal="left"/>
      <protection locked="0"/>
    </xf>
    <xf numFmtId="0" fontId="14" fillId="0" borderId="0" xfId="1" applyFont="1" applyAlignment="1" applyProtection="1">
      <alignment horizontal="center" vertical="top" wrapText="1"/>
      <protection locked="0"/>
    </xf>
    <xf numFmtId="0" fontId="14" fillId="0" borderId="0" xfId="1" applyFont="1" applyAlignment="1" applyProtection="1">
      <alignment horizontal="justify" vertical="top" wrapText="1"/>
      <protection locked="0"/>
    </xf>
    <xf numFmtId="4" fontId="14" fillId="0" borderId="0" xfId="1" applyNumberFormat="1" applyFont="1" applyAlignment="1" applyProtection="1">
      <alignment horizontal="right" vertical="top" wrapText="1"/>
      <protection locked="0"/>
    </xf>
    <xf numFmtId="0" fontId="14" fillId="0" borderId="0" xfId="1" applyFont="1" applyProtection="1">
      <protection locked="0"/>
    </xf>
    <xf numFmtId="0" fontId="14" fillId="0" borderId="0" xfId="1" applyFont="1" applyAlignment="1" applyProtection="1">
      <alignment horizontal="right"/>
      <protection locked="0"/>
    </xf>
    <xf numFmtId="0" fontId="15" fillId="0" borderId="0" xfId="2" applyFont="1" applyAlignment="1" applyProtection="1">
      <alignment horizontal="center" vertical="center"/>
      <protection locked="0"/>
    </xf>
    <xf numFmtId="0" fontId="15" fillId="0" borderId="0" xfId="2" applyFont="1" applyAlignment="1" applyProtection="1">
      <alignment horizontal="right" vertical="center"/>
      <protection locked="0"/>
    </xf>
    <xf numFmtId="0" fontId="15" fillId="0" borderId="0" xfId="1" applyFont="1" applyProtection="1">
      <protection locked="0"/>
    </xf>
    <xf numFmtId="0" fontId="14" fillId="0" borderId="0" xfId="2" applyFont="1" applyAlignment="1" applyProtection="1">
      <alignment horizontal="center" vertical="center" wrapText="1"/>
      <protection locked="0"/>
    </xf>
    <xf numFmtId="4" fontId="15" fillId="0" borderId="0" xfId="2" applyNumberFormat="1" applyFont="1" applyAlignment="1" applyProtection="1">
      <alignment horizontal="right" vertical="center" indent="1"/>
      <protection locked="0"/>
    </xf>
    <xf numFmtId="4" fontId="14" fillId="0" borderId="0" xfId="2" applyNumberFormat="1" applyFont="1" applyAlignment="1" applyProtection="1">
      <alignment horizontal="right" vertical="center" indent="1"/>
      <protection locked="0"/>
    </xf>
    <xf numFmtId="4" fontId="15" fillId="0" borderId="0" xfId="6" applyNumberFormat="1" applyFont="1" applyAlignment="1" applyProtection="1">
      <alignment horizontal="center" vertical="center"/>
      <protection locked="0"/>
    </xf>
    <xf numFmtId="4" fontId="15" fillId="0" borderId="0" xfId="6" applyNumberFormat="1" applyFont="1" applyAlignment="1" applyProtection="1">
      <alignment horizontal="right" vertical="center"/>
      <protection locked="0"/>
    </xf>
    <xf numFmtId="4" fontId="14" fillId="0" borderId="0" xfId="6" applyNumberFormat="1" applyFont="1" applyAlignment="1" applyProtection="1">
      <alignment horizontal="center" vertical="center"/>
      <protection locked="0"/>
    </xf>
    <xf numFmtId="4" fontId="14" fillId="0" borderId="0" xfId="2" applyNumberFormat="1" applyFont="1" applyAlignment="1" applyProtection="1">
      <alignment horizontal="center" vertical="center"/>
      <protection locked="0"/>
    </xf>
    <xf numFmtId="4" fontId="14" fillId="0" borderId="0" xfId="2" applyNumberFormat="1" applyFont="1" applyAlignment="1" applyProtection="1">
      <alignment horizontal="right" vertical="center"/>
      <protection locked="0"/>
    </xf>
    <xf numFmtId="4" fontId="14" fillId="0" borderId="0" xfId="2" applyNumberFormat="1" applyFont="1" applyAlignment="1" applyProtection="1">
      <alignment horizontal="right"/>
      <protection locked="0"/>
    </xf>
    <xf numFmtId="4" fontId="16" fillId="0" borderId="0" xfId="6" applyNumberFormat="1" applyFont="1" applyAlignment="1" applyProtection="1">
      <alignment horizontal="center" vertical="center"/>
      <protection locked="0"/>
    </xf>
    <xf numFmtId="4" fontId="16" fillId="0" borderId="0" xfId="6" applyNumberFormat="1" applyFont="1" applyAlignment="1" applyProtection="1">
      <alignment horizontal="right" vertical="center"/>
      <protection locked="0"/>
    </xf>
    <xf numFmtId="4" fontId="14" fillId="0" borderId="0" xfId="6" applyNumberFormat="1" applyFont="1" applyAlignment="1" applyProtection="1">
      <alignment horizontal="right" vertical="center"/>
      <protection locked="0"/>
    </xf>
    <xf numFmtId="4" fontId="14" fillId="0" borderId="1" xfId="2" applyNumberFormat="1" applyFont="1" applyBorder="1" applyAlignment="1" applyProtection="1">
      <alignment horizontal="center" vertical="center"/>
      <protection locked="0"/>
    </xf>
    <xf numFmtId="4" fontId="14" fillId="0" borderId="1" xfId="2" applyNumberFormat="1" applyFont="1" applyBorder="1" applyAlignment="1" applyProtection="1">
      <alignment horizontal="right" vertical="center"/>
      <protection locked="0"/>
    </xf>
    <xf numFmtId="4" fontId="14" fillId="0" borderId="5" xfId="2" applyNumberFormat="1" applyFont="1" applyBorder="1" applyAlignment="1" applyProtection="1">
      <alignment horizontal="center" vertical="center"/>
      <protection locked="0"/>
    </xf>
    <xf numFmtId="0" fontId="2" fillId="0" borderId="0" xfId="1" applyAlignment="1" applyProtection="1">
      <alignment horizontal="center"/>
      <protection locked="0"/>
    </xf>
    <xf numFmtId="0" fontId="2" fillId="0" borderId="0" xfId="1" applyAlignment="1" applyProtection="1">
      <alignment vertical="top"/>
      <protection locked="0"/>
    </xf>
    <xf numFmtId="4" fontId="2" fillId="0" borderId="0" xfId="6" applyNumberFormat="1" applyFont="1" applyAlignment="1" applyProtection="1">
      <alignment horizontal="right"/>
      <protection locked="0"/>
    </xf>
    <xf numFmtId="4" fontId="2" fillId="0" borderId="1" xfId="6" applyNumberFormat="1" applyFont="1" applyBorder="1" applyAlignment="1" applyProtection="1">
      <alignment horizontal="center"/>
      <protection locked="0"/>
    </xf>
    <xf numFmtId="4" fontId="2" fillId="0" borderId="1" xfId="6" applyNumberFormat="1" applyFont="1" applyBorder="1" applyAlignment="1" applyProtection="1">
      <alignment horizontal="right"/>
      <protection locked="0"/>
    </xf>
    <xf numFmtId="9" fontId="15" fillId="0" borderId="0" xfId="1" quotePrefix="1" applyNumberFormat="1" applyFont="1" applyProtection="1">
      <protection locked="0"/>
    </xf>
    <xf numFmtId="0" fontId="14" fillId="0" borderId="0" xfId="1" applyFont="1" applyAlignment="1" applyProtection="1">
      <alignment horizontal="center"/>
      <protection locked="0"/>
    </xf>
    <xf numFmtId="4" fontId="16" fillId="0" borderId="0" xfId="6" applyNumberFormat="1" applyFont="1" applyAlignment="1" applyProtection="1">
      <alignment horizontal="right" vertical="center" indent="1"/>
      <protection locked="0"/>
    </xf>
    <xf numFmtId="0" fontId="14" fillId="0" borderId="0" xfId="1" applyFont="1" applyAlignment="1" applyProtection="1">
      <alignment horizontal="center" vertical="center"/>
      <protection locked="0"/>
    </xf>
    <xf numFmtId="4" fontId="16" fillId="0" borderId="0" xfId="6" applyNumberFormat="1" applyFont="1" applyAlignment="1" applyProtection="1">
      <alignment horizontal="center"/>
      <protection locked="0"/>
    </xf>
    <xf numFmtId="4" fontId="16" fillId="0" borderId="0" xfId="6" applyNumberFormat="1" applyFont="1" applyAlignment="1" applyProtection="1">
      <alignment horizontal="right"/>
      <protection locked="0"/>
    </xf>
    <xf numFmtId="0" fontId="14" fillId="0" borderId="0" xfId="1" applyFont="1" applyAlignment="1" applyProtection="1">
      <alignment vertical="center"/>
      <protection locked="0"/>
    </xf>
    <xf numFmtId="4" fontId="2" fillId="0" borderId="5" xfId="6" applyNumberFormat="1" applyFont="1" applyBorder="1" applyAlignment="1" applyProtection="1">
      <alignment horizontal="center"/>
      <protection locked="0"/>
    </xf>
    <xf numFmtId="4" fontId="14" fillId="0" borderId="0" xfId="6" applyNumberFormat="1" applyFont="1" applyAlignment="1" applyProtection="1">
      <alignment horizontal="right"/>
      <protection locked="0"/>
    </xf>
    <xf numFmtId="4" fontId="21" fillId="0" borderId="0" xfId="6" applyNumberFormat="1" applyFont="1" applyAlignment="1" applyProtection="1">
      <alignment horizontal="center"/>
      <protection locked="0"/>
    </xf>
    <xf numFmtId="4" fontId="14" fillId="0" borderId="5" xfId="6" applyNumberFormat="1" applyFont="1" applyBorder="1" applyAlignment="1" applyProtection="1">
      <alignment horizontal="center"/>
      <protection locked="0"/>
    </xf>
    <xf numFmtId="0" fontId="15" fillId="0" borderId="0" xfId="1" applyFont="1" applyAlignment="1" applyProtection="1">
      <alignment vertical="center"/>
      <protection locked="0"/>
    </xf>
    <xf numFmtId="4" fontId="17" fillId="0" borderId="0" xfId="6" applyNumberFormat="1" applyFont="1" applyAlignment="1" applyProtection="1">
      <alignment horizontal="center" vertical="center"/>
      <protection locked="0"/>
    </xf>
    <xf numFmtId="0" fontId="16" fillId="0" borderId="0" xfId="1" applyFont="1" applyProtection="1">
      <protection locked="0"/>
    </xf>
    <xf numFmtId="4" fontId="16" fillId="0" borderId="1" xfId="6" applyNumberFormat="1" applyFont="1" applyBorder="1" applyAlignment="1" applyProtection="1">
      <alignment horizontal="center" vertical="center"/>
      <protection locked="0"/>
    </xf>
    <xf numFmtId="4" fontId="16" fillId="0" borderId="1" xfId="6" applyNumberFormat="1" applyFont="1" applyBorder="1" applyAlignment="1" applyProtection="1">
      <alignment horizontal="right" vertical="center"/>
      <protection locked="0"/>
    </xf>
    <xf numFmtId="0" fontId="16" fillId="0" borderId="0" xfId="1" applyFont="1" applyAlignment="1" applyProtection="1">
      <alignment horizontal="right"/>
      <protection locked="0"/>
    </xf>
    <xf numFmtId="166" fontId="16" fillId="0" borderId="0" xfId="6" applyNumberFormat="1" applyFont="1" applyAlignment="1" applyProtection="1">
      <alignment horizontal="center"/>
      <protection locked="0"/>
    </xf>
    <xf numFmtId="4" fontId="14" fillId="0" borderId="0" xfId="6" applyNumberFormat="1" applyFont="1" applyProtection="1">
      <protection locked="0"/>
    </xf>
    <xf numFmtId="4" fontId="14" fillId="0" borderId="0" xfId="6" applyNumberFormat="1" applyFont="1" applyAlignment="1" applyProtection="1">
      <alignment horizontal="right" vertical="center" indent="1"/>
      <protection locked="0"/>
    </xf>
    <xf numFmtId="0" fontId="14" fillId="0" borderId="0" xfId="1" applyFont="1" applyAlignment="1" applyProtection="1">
      <alignment horizontal="right" vertical="center"/>
      <protection locked="0"/>
    </xf>
    <xf numFmtId="4" fontId="14" fillId="0" borderId="0" xfId="1" applyNumberFormat="1" applyFont="1" applyAlignment="1" applyProtection="1">
      <alignment horizontal="center"/>
      <protection locked="0"/>
    </xf>
    <xf numFmtId="0" fontId="14" fillId="0" borderId="2" xfId="1" applyFont="1" applyBorder="1" applyProtection="1">
      <protection locked="0"/>
    </xf>
    <xf numFmtId="165" fontId="14" fillId="0" borderId="4" xfId="1" applyNumberFormat="1" applyFont="1" applyBorder="1" applyAlignment="1" applyProtection="1">
      <alignment horizontal="center"/>
      <protection locked="0"/>
    </xf>
    <xf numFmtId="0" fontId="15" fillId="0" borderId="2" xfId="1" applyFont="1" applyBorder="1" applyProtection="1">
      <protection locked="0"/>
    </xf>
    <xf numFmtId="4" fontId="15" fillId="0" borderId="0" xfId="1" applyNumberFormat="1" applyFont="1" applyAlignment="1" applyProtection="1">
      <alignment horizontal="right"/>
      <protection locked="0"/>
    </xf>
    <xf numFmtId="0" fontId="15" fillId="0" borderId="0" xfId="1" applyFont="1" applyAlignment="1" applyProtection="1">
      <alignment horizontal="right"/>
      <protection locked="0"/>
    </xf>
    <xf numFmtId="0" fontId="15" fillId="0" borderId="0" xfId="1" applyFont="1" applyAlignment="1" applyProtection="1">
      <alignment horizontal="center"/>
      <protection locked="0"/>
    </xf>
    <xf numFmtId="0" fontId="15" fillId="0" borderId="0" xfId="1" applyFont="1" applyAlignment="1" applyProtection="1">
      <alignment horizontal="left"/>
      <protection locked="0"/>
    </xf>
    <xf numFmtId="0" fontId="1" fillId="0" borderId="0" xfId="6" applyAlignment="1" applyProtection="1">
      <alignment horizontal="center" vertical="center"/>
      <protection locked="0"/>
    </xf>
    <xf numFmtId="0" fontId="7" fillId="0" borderId="0" xfId="1" applyFont="1" applyProtection="1">
      <protection locked="0"/>
    </xf>
    <xf numFmtId="0" fontId="10" fillId="0" borderId="0" xfId="3" applyAlignment="1" applyProtection="1">
      <alignment horizontal="right"/>
      <protection locked="0"/>
    </xf>
    <xf numFmtId="0" fontId="5" fillId="0" borderId="0" xfId="1" applyFont="1" applyProtection="1">
      <protection locked="0"/>
    </xf>
    <xf numFmtId="0" fontId="10" fillId="0" borderId="0" xfId="3" applyAlignment="1" applyProtection="1">
      <alignment vertical="top" wrapText="1"/>
      <protection locked="0"/>
    </xf>
    <xf numFmtId="0" fontId="10" fillId="0" borderId="0" xfId="3" applyAlignment="1" applyProtection="1">
      <alignment horizontal="right" vertical="top"/>
      <protection locked="0"/>
    </xf>
    <xf numFmtId="1" fontId="1" fillId="0" borderId="0" xfId="6" applyNumberFormat="1" applyAlignment="1" applyProtection="1">
      <alignment horizontal="right" vertical="top"/>
      <protection locked="0"/>
    </xf>
    <xf numFmtId="0" fontId="1" fillId="0" borderId="0" xfId="6" applyAlignment="1" applyProtection="1">
      <alignment horizontal="justify" vertical="top" wrapText="1"/>
      <protection locked="0"/>
    </xf>
    <xf numFmtId="4" fontId="1" fillId="0" borderId="0" xfId="6" applyNumberFormat="1" applyAlignment="1" applyProtection="1">
      <alignment horizontal="center" vertical="center"/>
      <protection locked="0"/>
    </xf>
    <xf numFmtId="4" fontId="1" fillId="0" borderId="0" xfId="6" applyNumberFormat="1" applyAlignment="1" applyProtection="1">
      <alignment horizontal="right" vertical="center"/>
      <protection locked="0"/>
    </xf>
    <xf numFmtId="0" fontId="5" fillId="0" borderId="0" xfId="1" applyFont="1" applyAlignment="1" applyProtection="1">
      <alignment horizontal="right"/>
      <protection locked="0"/>
    </xf>
    <xf numFmtId="0" fontId="5" fillId="0" borderId="0" xfId="1" applyFont="1" applyAlignment="1" applyProtection="1">
      <alignment horizontal="right" vertical="center"/>
      <protection locked="0"/>
    </xf>
    <xf numFmtId="0" fontId="2" fillId="0" borderId="0" xfId="1" applyAlignment="1" applyProtection="1">
      <alignment vertical="center" wrapText="1"/>
      <protection locked="0"/>
    </xf>
    <xf numFmtId="0" fontId="5" fillId="0" borderId="0" xfId="1" applyFont="1" applyAlignment="1" applyProtection="1">
      <alignment vertical="center"/>
      <protection locked="0"/>
    </xf>
    <xf numFmtId="4" fontId="3" fillId="0" borderId="0" xfId="1" applyNumberFormat="1" applyFont="1" applyAlignment="1" applyProtection="1">
      <alignment horizontal="right" vertical="top" wrapText="1"/>
      <protection locked="0"/>
    </xf>
    <xf numFmtId="164" fontId="4" fillId="0" borderId="0" xfId="1" applyNumberFormat="1" applyFont="1" applyAlignment="1" applyProtection="1">
      <alignment horizontal="center" wrapText="1"/>
      <protection locked="0"/>
    </xf>
    <xf numFmtId="4" fontId="4" fillId="0" borderId="0" xfId="1" applyNumberFormat="1" applyFont="1" applyAlignment="1" applyProtection="1">
      <alignment horizontal="center" wrapText="1"/>
      <protection locked="0"/>
    </xf>
    <xf numFmtId="0" fontId="1" fillId="0" borderId="0" xfId="6" applyAlignment="1" applyProtection="1">
      <alignment horizontal="right" vertical="center"/>
      <protection locked="0"/>
    </xf>
    <xf numFmtId="0" fontId="1" fillId="0" borderId="0" xfId="6" applyAlignment="1" applyProtection="1">
      <alignment horizontal="left" vertical="center"/>
      <protection locked="0"/>
    </xf>
    <xf numFmtId="0" fontId="4" fillId="0" borderId="0" xfId="1" applyFont="1" applyAlignment="1" applyProtection="1">
      <alignment horizontal="center" vertical="top" wrapText="1"/>
      <protection locked="0"/>
    </xf>
    <xf numFmtId="0" fontId="3" fillId="0" borderId="0" xfId="1" applyFont="1" applyAlignment="1" applyProtection="1">
      <alignment horizontal="right" vertical="top" wrapText="1"/>
      <protection locked="0"/>
    </xf>
    <xf numFmtId="4" fontId="1" fillId="0" borderId="0" xfId="6" applyNumberFormat="1" applyAlignment="1" applyProtection="1">
      <alignment horizontal="right" vertical="center" indent="1"/>
      <protection locked="0"/>
    </xf>
    <xf numFmtId="0" fontId="6" fillId="0" borderId="0" xfId="6" applyFont="1" applyAlignment="1" applyProtection="1">
      <alignment horizontal="center" vertical="top"/>
      <protection locked="0"/>
    </xf>
    <xf numFmtId="0" fontId="6" fillId="0" borderId="0" xfId="6" applyFont="1" applyAlignment="1" applyProtection="1">
      <alignment horizontal="justify" vertical="center" wrapText="1"/>
      <protection locked="0"/>
    </xf>
    <xf numFmtId="4" fontId="6" fillId="0" borderId="0" xfId="6" applyNumberFormat="1" applyFont="1" applyAlignment="1" applyProtection="1">
      <alignment horizontal="right" vertical="center"/>
      <protection locked="0"/>
    </xf>
    <xf numFmtId="0" fontId="9" fillId="0" borderId="0" xfId="6" applyFont="1" applyAlignment="1" applyProtection="1">
      <alignment horizontal="center" vertical="center"/>
      <protection locked="0"/>
    </xf>
    <xf numFmtId="0" fontId="9" fillId="0" borderId="0" xfId="6" applyFont="1" applyAlignment="1" applyProtection="1">
      <alignment horizontal="left" vertical="center" wrapText="1"/>
      <protection locked="0"/>
    </xf>
    <xf numFmtId="4" fontId="5" fillId="0" borderId="0" xfId="1" applyNumberFormat="1" applyFont="1" applyAlignment="1" applyProtection="1">
      <alignment horizontal="right"/>
      <protection locked="0"/>
    </xf>
    <xf numFmtId="0" fontId="5" fillId="0" borderId="0" xfId="1" applyFont="1" applyAlignment="1" applyProtection="1">
      <alignment horizontal="left" wrapText="1"/>
      <protection locked="0"/>
    </xf>
    <xf numFmtId="43" fontId="10" fillId="0" borderId="0" xfId="5" applyFont="1" applyFill="1" applyProtection="1"/>
    <xf numFmtId="43" fontId="10" fillId="0" borderId="0" xfId="5" applyFont="1" applyFill="1" applyAlignment="1" applyProtection="1">
      <alignment horizontal="left" vertical="top"/>
    </xf>
    <xf numFmtId="43" fontId="10" fillId="0" borderId="0" xfId="5" applyFont="1" applyFill="1" applyAlignment="1" applyProtection="1">
      <alignment vertical="top"/>
    </xf>
    <xf numFmtId="0" fontId="6" fillId="0" borderId="0" xfId="6" applyFont="1" applyAlignment="1">
      <alignment horizontal="left" vertical="center" wrapText="1"/>
    </xf>
    <xf numFmtId="0" fontId="5" fillId="0" borderId="0" xfId="1" applyFont="1" applyAlignment="1">
      <alignment horizontal="center"/>
    </xf>
    <xf numFmtId="0" fontId="22" fillId="0" borderId="0" xfId="3" applyFont="1" applyAlignment="1">
      <alignment horizontal="center" vertical="top" wrapText="1"/>
    </xf>
    <xf numFmtId="0" fontId="10" fillId="0" borderId="0" xfId="3" applyAlignment="1">
      <alignment horizontal="left" vertical="top" wrapText="1"/>
    </xf>
    <xf numFmtId="0" fontId="28" fillId="0" borderId="0" xfId="6" applyFont="1" applyAlignment="1">
      <alignment horizontal="center" vertical="center" wrapText="1"/>
    </xf>
    <xf numFmtId="0" fontId="28" fillId="0" borderId="1" xfId="6" applyFont="1" applyBorder="1" applyAlignment="1">
      <alignment horizontal="center" vertical="center" wrapText="1"/>
    </xf>
    <xf numFmtId="0" fontId="1" fillId="0" borderId="0" xfId="6" applyAlignment="1">
      <alignment horizontal="center" vertical="center" wrapText="1"/>
    </xf>
    <xf numFmtId="0" fontId="3" fillId="0" borderId="0" xfId="1" applyFont="1" applyAlignment="1">
      <alignment horizontal="right" vertical="center"/>
    </xf>
    <xf numFmtId="0" fontId="29" fillId="0" borderId="0" xfId="6" applyFont="1" applyAlignment="1" applyProtection="1">
      <alignment horizontal="center" vertical="center" wrapText="1"/>
      <protection locked="0"/>
    </xf>
    <xf numFmtId="0" fontId="29" fillId="0" borderId="1" xfId="6" applyFont="1" applyBorder="1" applyAlignment="1" applyProtection="1">
      <alignment horizontal="center" vertical="center" wrapText="1"/>
      <protection locked="0"/>
    </xf>
    <xf numFmtId="0" fontId="11" fillId="0" borderId="0" xfId="3" applyFont="1" applyAlignment="1">
      <alignment horizontal="left" vertical="top"/>
    </xf>
    <xf numFmtId="0" fontId="11" fillId="0" borderId="0" xfId="3" applyFont="1" applyAlignment="1">
      <alignment horizontal="left"/>
    </xf>
    <xf numFmtId="0" fontId="3" fillId="0" borderId="0" xfId="1" applyFont="1" applyAlignment="1" applyProtection="1">
      <alignment horizontal="right" vertical="center"/>
      <protection locked="0"/>
    </xf>
    <xf numFmtId="0" fontId="6" fillId="0" borderId="0" xfId="6" applyFont="1" applyAlignment="1" applyProtection="1">
      <alignment horizontal="left" vertical="center" wrapText="1"/>
      <protection locked="0"/>
    </xf>
    <xf numFmtId="0" fontId="5" fillId="0" borderId="0" xfId="1" applyFont="1" applyAlignment="1" applyProtection="1">
      <alignment horizontal="center"/>
      <protection locked="0"/>
    </xf>
    <xf numFmtId="0" fontId="15" fillId="0" borderId="4" xfId="1" applyFont="1" applyBorder="1" applyAlignment="1" applyProtection="1">
      <alignment horizontal="right"/>
      <protection locked="0"/>
    </xf>
    <xf numFmtId="0" fontId="14" fillId="0" borderId="0" xfId="2" applyFont="1" applyAlignment="1" applyProtection="1">
      <alignment horizontal="center" vertical="center"/>
    </xf>
    <xf numFmtId="0" fontId="14" fillId="0" borderId="0" xfId="2" applyFont="1" applyAlignment="1" applyProtection="1">
      <alignment horizontal="left" vertical="center" wrapText="1"/>
    </xf>
    <xf numFmtId="0" fontId="15" fillId="0" borderId="0" xfId="2" applyFont="1" applyAlignment="1" applyProtection="1">
      <alignment horizontal="center" vertical="center"/>
    </xf>
    <xf numFmtId="0" fontId="14" fillId="0" borderId="0" xfId="2" applyFont="1" applyAlignment="1" applyProtection="1">
      <alignment horizontal="center" vertical="center" wrapText="1"/>
    </xf>
    <xf numFmtId="4" fontId="15" fillId="0" borderId="0" xfId="2" applyNumberFormat="1" applyFont="1" applyAlignment="1" applyProtection="1">
      <alignment horizontal="center" vertical="center"/>
    </xf>
    <xf numFmtId="1" fontId="14" fillId="0" borderId="0" xfId="6" applyNumberFormat="1" applyFont="1" applyAlignment="1" applyProtection="1">
      <alignment horizontal="center" vertical="top"/>
    </xf>
    <xf numFmtId="0" fontId="14" fillId="0" borderId="0" xfId="6" applyFont="1" applyAlignment="1" applyProtection="1">
      <alignment horizontal="justify" vertical="top" wrapText="1"/>
    </xf>
    <xf numFmtId="4" fontId="14" fillId="0" borderId="0" xfId="6" applyNumberFormat="1" applyFont="1" applyAlignment="1" applyProtection="1">
      <alignment horizontal="center"/>
    </xf>
    <xf numFmtId="4" fontId="14" fillId="0" borderId="0" xfId="2" applyNumberFormat="1" applyFont="1" applyAlignment="1" applyProtection="1">
      <alignment horizontal="center"/>
    </xf>
    <xf numFmtId="1" fontId="16" fillId="0" borderId="0" xfId="6" applyNumberFormat="1" applyFont="1" applyAlignment="1" applyProtection="1">
      <alignment horizontal="center" vertical="top"/>
    </xf>
    <xf numFmtId="0" fontId="15" fillId="0" borderId="0" xfId="6" applyFont="1" applyAlignment="1" applyProtection="1">
      <alignment horizontal="center" vertical="center"/>
    </xf>
    <xf numFmtId="4" fontId="15" fillId="0" borderId="0" xfId="6" applyNumberFormat="1" applyFont="1" applyAlignment="1" applyProtection="1">
      <alignment horizontal="center" vertical="center"/>
    </xf>
    <xf numFmtId="1" fontId="15" fillId="0" borderId="0" xfId="6" applyNumberFormat="1" applyFont="1" applyAlignment="1" applyProtection="1">
      <alignment horizontal="center" vertical="top"/>
    </xf>
    <xf numFmtId="4" fontId="14" fillId="0" borderId="0" xfId="6" applyNumberFormat="1" applyFont="1" applyAlignment="1" applyProtection="1">
      <alignment horizontal="center" vertical="center"/>
    </xf>
    <xf numFmtId="4" fontId="14" fillId="0" borderId="0" xfId="2" applyNumberFormat="1" applyFont="1" applyAlignment="1" applyProtection="1">
      <alignment horizontal="center" vertical="center"/>
    </xf>
    <xf numFmtId="0" fontId="14" fillId="0" borderId="0" xfId="6" applyFont="1" applyAlignment="1" applyProtection="1">
      <alignment horizontal="center" vertical="center"/>
    </xf>
    <xf numFmtId="0" fontId="14" fillId="0" borderId="0" xfId="6" applyFont="1" applyAlignment="1" applyProtection="1">
      <alignment horizontal="center"/>
    </xf>
    <xf numFmtId="0" fontId="14" fillId="0" borderId="0" xfId="2" applyFont="1" applyAlignment="1" applyProtection="1">
      <alignment horizontal="justify" vertical="top" wrapText="1"/>
    </xf>
    <xf numFmtId="0" fontId="14" fillId="0" borderId="0" xfId="2" applyFont="1" applyAlignment="1" applyProtection="1">
      <alignment horizontal="right"/>
    </xf>
    <xf numFmtId="4" fontId="14" fillId="0" borderId="0" xfId="2" applyNumberFormat="1" applyFont="1" applyAlignment="1" applyProtection="1">
      <alignment horizontal="right"/>
    </xf>
    <xf numFmtId="0" fontId="14" fillId="0" borderId="0" xfId="6" applyFont="1" applyAlignment="1" applyProtection="1">
      <alignment horizontal="left" vertical="top" wrapText="1"/>
    </xf>
    <xf numFmtId="1" fontId="15" fillId="0" borderId="0" xfId="2" applyNumberFormat="1" applyFont="1" applyAlignment="1" applyProtection="1">
      <alignment horizontal="center" vertical="top"/>
    </xf>
    <xf numFmtId="0" fontId="14" fillId="0" borderId="1" xfId="2" applyFont="1" applyBorder="1" applyAlignment="1" applyProtection="1">
      <alignment horizontal="justify" vertical="top" wrapText="1"/>
    </xf>
    <xf numFmtId="0" fontId="14" fillId="0" borderId="1" xfId="2" applyFont="1" applyBorder="1" applyAlignment="1" applyProtection="1">
      <alignment horizontal="right"/>
    </xf>
    <xf numFmtId="4" fontId="14" fillId="0" borderId="1" xfId="2" applyNumberFormat="1" applyFont="1" applyBorder="1" applyAlignment="1" applyProtection="1">
      <alignment horizontal="right"/>
    </xf>
    <xf numFmtId="0" fontId="14" fillId="0" borderId="5" xfId="2" applyFont="1" applyBorder="1" applyAlignment="1" applyProtection="1">
      <alignment horizontal="justify" vertical="top" wrapText="1"/>
    </xf>
    <xf numFmtId="0" fontId="14" fillId="0" borderId="5" xfId="2" applyFont="1" applyBorder="1" applyAlignment="1" applyProtection="1">
      <alignment horizontal="center" vertical="center"/>
    </xf>
    <xf numFmtId="4" fontId="14" fillId="0" borderId="5" xfId="2" applyNumberFormat="1" applyFont="1" applyBorder="1" applyAlignment="1" applyProtection="1">
      <alignment horizontal="center" vertical="center"/>
    </xf>
    <xf numFmtId="1" fontId="2" fillId="0" borderId="0" xfId="6" applyNumberFormat="1" applyFont="1" applyAlignment="1" applyProtection="1">
      <alignment horizontal="center" vertical="top"/>
    </xf>
    <xf numFmtId="49" fontId="2" fillId="0" borderId="0" xfId="0" applyNumberFormat="1" applyFont="1" applyAlignment="1" applyProtection="1">
      <alignment horizontal="justify" vertical="top"/>
    </xf>
    <xf numFmtId="4" fontId="2" fillId="0" borderId="0" xfId="1" applyNumberFormat="1" applyAlignment="1" applyProtection="1">
      <alignment horizontal="right"/>
    </xf>
    <xf numFmtId="0" fontId="2" fillId="0" borderId="0" xfId="1" applyProtection="1"/>
    <xf numFmtId="0" fontId="2" fillId="0" borderId="0" xfId="0" applyFont="1" applyAlignment="1" applyProtection="1">
      <alignment horizontal="justify" vertical="top" wrapText="1"/>
    </xf>
    <xf numFmtId="0" fontId="2" fillId="0" borderId="0" xfId="1" applyAlignment="1" applyProtection="1">
      <alignment horizontal="center"/>
    </xf>
    <xf numFmtId="0" fontId="2" fillId="0" borderId="0" xfId="1" applyAlignment="1" applyProtection="1">
      <alignment horizontal="left" vertical="top" wrapText="1"/>
    </xf>
    <xf numFmtId="0" fontId="2" fillId="0" borderId="0" xfId="6" applyFont="1" applyAlignment="1" applyProtection="1">
      <alignment horizontal="center"/>
    </xf>
    <xf numFmtId="4" fontId="2" fillId="0" borderId="0" xfId="6" applyNumberFormat="1" applyFont="1" applyAlignment="1" applyProtection="1">
      <alignment horizontal="center"/>
    </xf>
    <xf numFmtId="0" fontId="2" fillId="0" borderId="0" xfId="1" applyAlignment="1" applyProtection="1">
      <alignment horizontal="left" wrapText="1"/>
    </xf>
    <xf numFmtId="0" fontId="2" fillId="0" borderId="0" xfId="1" applyAlignment="1" applyProtection="1">
      <alignment horizontal="center" vertical="top"/>
    </xf>
    <xf numFmtId="0" fontId="2" fillId="0" borderId="1" xfId="1" applyBorder="1" applyAlignment="1" applyProtection="1">
      <alignment horizontal="left" vertical="top" wrapText="1"/>
    </xf>
    <xf numFmtId="0" fontId="2" fillId="0" borderId="1" xfId="6" applyFont="1" applyBorder="1" applyAlignment="1" applyProtection="1">
      <alignment horizontal="center"/>
    </xf>
    <xf numFmtId="4" fontId="2" fillId="0" borderId="1" xfId="6" applyNumberFormat="1" applyFont="1" applyBorder="1" applyAlignment="1" applyProtection="1">
      <alignment horizontal="center"/>
    </xf>
    <xf numFmtId="0" fontId="19" fillId="0" borderId="0" xfId="6" applyFont="1" applyAlignment="1" applyProtection="1">
      <alignment horizontal="justify" vertical="top" wrapText="1"/>
    </xf>
    <xf numFmtId="0" fontId="2" fillId="0" borderId="0" xfId="0" quotePrefix="1" applyFont="1" applyAlignment="1" applyProtection="1">
      <alignment horizontal="justify" vertical="top" wrapText="1"/>
    </xf>
    <xf numFmtId="0" fontId="14" fillId="0" borderId="0" xfId="1" applyFont="1" applyAlignment="1" applyProtection="1">
      <alignment horizontal="center"/>
    </xf>
    <xf numFmtId="0" fontId="14" fillId="0" borderId="0" xfId="1" applyFont="1" applyAlignment="1" applyProtection="1">
      <alignment horizontal="left"/>
    </xf>
    <xf numFmtId="4" fontId="14" fillId="0" borderId="0" xfId="1" applyNumberFormat="1" applyFont="1" applyAlignment="1" applyProtection="1">
      <alignment horizontal="right"/>
    </xf>
    <xf numFmtId="0" fontId="14" fillId="0" borderId="0" xfId="1" applyFont="1" applyProtection="1"/>
    <xf numFmtId="0" fontId="14" fillId="0" borderId="0" xfId="2" applyFont="1" applyAlignment="1" applyProtection="1">
      <alignment horizontal="center"/>
    </xf>
    <xf numFmtId="0" fontId="16" fillId="0" borderId="0" xfId="6" applyFont="1" applyAlignment="1" applyProtection="1">
      <alignment horizontal="center" vertical="center"/>
    </xf>
    <xf numFmtId="0" fontId="16" fillId="0" borderId="0" xfId="6" applyFont="1" applyAlignment="1" applyProtection="1">
      <alignment horizontal="center" vertical="center" wrapText="1"/>
    </xf>
    <xf numFmtId="4" fontId="16" fillId="0" borderId="0" xfId="6" applyNumberFormat="1" applyFont="1" applyAlignment="1" applyProtection="1">
      <alignment horizontal="center" vertical="center"/>
    </xf>
    <xf numFmtId="0" fontId="16" fillId="0" borderId="0" xfId="6" applyFont="1" applyAlignment="1" applyProtection="1">
      <alignment horizontal="justify" vertical="top" wrapText="1"/>
    </xf>
    <xf numFmtId="0" fontId="14" fillId="0" borderId="0" xfId="1" applyFont="1" applyAlignment="1" applyProtection="1">
      <alignment horizontal="center" vertical="center"/>
    </xf>
    <xf numFmtId="0" fontId="14" fillId="0" borderId="0" xfId="0" applyFont="1" applyAlignment="1" applyProtection="1">
      <alignment vertical="center"/>
    </xf>
    <xf numFmtId="0" fontId="16" fillId="0" borderId="0" xfId="6" applyFont="1" applyAlignment="1" applyProtection="1">
      <alignment horizontal="center"/>
    </xf>
    <xf numFmtId="4" fontId="16" fillId="0" borderId="0" xfId="6" applyNumberFormat="1" applyFont="1" applyAlignment="1" applyProtection="1">
      <alignment horizontal="center"/>
    </xf>
    <xf numFmtId="0" fontId="19" fillId="0" borderId="0" xfId="0" applyFont="1" applyAlignment="1" applyProtection="1">
      <alignment vertical="center"/>
    </xf>
    <xf numFmtId="1" fontId="14" fillId="0" borderId="0" xfId="2" applyNumberFormat="1" applyFont="1" applyAlignment="1" applyProtection="1">
      <alignment horizontal="center" vertical="top"/>
    </xf>
    <xf numFmtId="0" fontId="14" fillId="0" borderId="0" xfId="2" applyFont="1" applyAlignment="1" applyProtection="1">
      <alignment horizontal="center" vertical="top"/>
    </xf>
    <xf numFmtId="0" fontId="14" fillId="0" borderId="0" xfId="2" applyFont="1" applyAlignment="1" applyProtection="1">
      <alignment horizontal="justify" vertical="center" wrapText="1"/>
    </xf>
    <xf numFmtId="0" fontId="2" fillId="0" borderId="0" xfId="1" applyAlignment="1" applyProtection="1">
      <alignment horizontal="center" vertical="center"/>
    </xf>
    <xf numFmtId="0" fontId="2" fillId="0" borderId="0" xfId="6" applyFont="1" applyAlignment="1" applyProtection="1">
      <alignment horizontal="justify" vertical="top" wrapText="1"/>
    </xf>
    <xf numFmtId="49" fontId="14" fillId="0" borderId="0" xfId="0" applyNumberFormat="1" applyFont="1" applyAlignment="1" applyProtection="1">
      <alignment horizontal="justify" vertical="top"/>
    </xf>
    <xf numFmtId="0" fontId="19" fillId="0" borderId="0" xfId="6" applyFont="1" applyAlignment="1" applyProtection="1">
      <alignment horizontal="center"/>
    </xf>
    <xf numFmtId="4" fontId="19" fillId="0" borderId="0" xfId="6" applyNumberFormat="1" applyFont="1" applyAlignment="1" applyProtection="1">
      <alignment horizontal="center"/>
    </xf>
    <xf numFmtId="0" fontId="19" fillId="0" borderId="0" xfId="0" applyFont="1" applyAlignment="1" applyProtection="1">
      <alignment horizontal="justify" vertical="top" wrapText="1"/>
    </xf>
    <xf numFmtId="0" fontId="14" fillId="0" borderId="0" xfId="0" applyFont="1" applyAlignment="1" applyProtection="1">
      <alignment horizontal="justify" vertical="top" wrapText="1"/>
    </xf>
    <xf numFmtId="0" fontId="2" fillId="0" borderId="0" xfId="1" applyAlignment="1" applyProtection="1">
      <alignment horizontal="left"/>
    </xf>
    <xf numFmtId="0" fontId="2" fillId="0" borderId="5" xfId="6" applyFont="1" applyBorder="1" applyAlignment="1" applyProtection="1">
      <alignment horizontal="justify" vertical="top" wrapText="1"/>
    </xf>
    <xf numFmtId="0" fontId="2" fillId="0" borderId="5" xfId="6" applyFont="1" applyBorder="1" applyAlignment="1" applyProtection="1">
      <alignment horizontal="center"/>
    </xf>
    <xf numFmtId="4" fontId="2" fillId="0" borderId="5" xfId="6" applyNumberFormat="1" applyFont="1" applyBorder="1" applyAlignment="1" applyProtection="1">
      <alignment horizontal="center"/>
    </xf>
    <xf numFmtId="0" fontId="2" fillId="0" borderId="0" xfId="6" applyFont="1" applyAlignment="1" applyProtection="1">
      <alignment vertical="center" wrapText="1"/>
    </xf>
    <xf numFmtId="0" fontId="14" fillId="0" borderId="0" xfId="6" applyFont="1" applyAlignment="1" applyProtection="1">
      <alignment horizontal="center" vertical="top"/>
    </xf>
    <xf numFmtId="0" fontId="14" fillId="0" borderId="0" xfId="6" applyFont="1" applyAlignment="1" applyProtection="1">
      <alignment horizontal="justify" vertical="center" wrapText="1"/>
    </xf>
    <xf numFmtId="0" fontId="21" fillId="0" borderId="0" xfId="6" applyFont="1" applyAlignment="1" applyProtection="1">
      <alignment horizontal="center" vertical="top"/>
    </xf>
    <xf numFmtId="0" fontId="21" fillId="0" borderId="0" xfId="6" applyFont="1" applyAlignment="1" applyProtection="1">
      <alignment horizontal="justify" vertical="center" wrapText="1"/>
    </xf>
    <xf numFmtId="0" fontId="14" fillId="0" borderId="0" xfId="2" applyFont="1" applyAlignment="1" applyProtection="1">
      <alignment horizontal="left" vertical="top" wrapText="1"/>
    </xf>
    <xf numFmtId="0" fontId="14" fillId="0" borderId="5" xfId="6" applyFont="1" applyBorder="1" applyAlignment="1" applyProtection="1">
      <alignment horizontal="center"/>
    </xf>
    <xf numFmtId="4" fontId="14" fillId="0" borderId="5" xfId="6" applyNumberFormat="1" applyFont="1" applyBorder="1" applyAlignment="1" applyProtection="1">
      <alignment horizontal="center"/>
    </xf>
    <xf numFmtId="49" fontId="14" fillId="0" borderId="0" xfId="0" applyNumberFormat="1" applyFont="1" applyAlignment="1" applyProtection="1">
      <alignment vertical="top"/>
    </xf>
    <xf numFmtId="0" fontId="16" fillId="0" borderId="0" xfId="6" applyFont="1" applyAlignment="1" applyProtection="1">
      <alignment vertical="center" wrapText="1"/>
    </xf>
    <xf numFmtId="0" fontId="14" fillId="0" borderId="0" xfId="2" applyFont="1" applyAlignment="1" applyProtection="1">
      <alignment vertical="center" wrapText="1"/>
    </xf>
    <xf numFmtId="0" fontId="17" fillId="0" borderId="0" xfId="6" applyFont="1" applyAlignment="1" applyProtection="1">
      <alignment horizontal="center" vertical="center"/>
    </xf>
    <xf numFmtId="49" fontId="16" fillId="0" borderId="0" xfId="0" applyNumberFormat="1" applyFont="1" applyAlignment="1" applyProtection="1">
      <alignment vertical="top"/>
    </xf>
    <xf numFmtId="0" fontId="14" fillId="0" borderId="0" xfId="6" applyFont="1" applyAlignment="1" applyProtection="1">
      <alignment vertical="center" wrapText="1"/>
    </xf>
    <xf numFmtId="0" fontId="16" fillId="0" borderId="0" xfId="6" applyFont="1" applyAlignment="1" applyProtection="1">
      <alignment vertical="top" wrapText="1"/>
    </xf>
    <xf numFmtId="0" fontId="17" fillId="0" borderId="0" xfId="6" applyFont="1" applyAlignment="1" applyProtection="1">
      <alignment horizontal="center" vertical="top"/>
    </xf>
    <xf numFmtId="0" fontId="17" fillId="0" borderId="0" xfId="6" applyFont="1" applyAlignment="1" applyProtection="1">
      <alignment horizontal="justify" vertical="center" wrapText="1"/>
    </xf>
    <xf numFmtId="0" fontId="16" fillId="0" borderId="0" xfId="6" applyFont="1" applyAlignment="1" applyProtection="1">
      <alignment horizontal="right"/>
    </xf>
    <xf numFmtId="0" fontId="16" fillId="0" borderId="1" xfId="6" applyFont="1" applyBorder="1" applyAlignment="1" applyProtection="1">
      <alignment horizontal="justify" vertical="top" wrapText="1"/>
    </xf>
    <xf numFmtId="0" fontId="16" fillId="0" borderId="1" xfId="6" applyFont="1" applyBorder="1" applyAlignment="1" applyProtection="1">
      <alignment horizontal="center" vertical="center"/>
    </xf>
    <xf numFmtId="4" fontId="16" fillId="0" borderId="1" xfId="6" applyNumberFormat="1" applyFont="1" applyBorder="1" applyAlignment="1" applyProtection="1">
      <alignment horizontal="center" vertical="center"/>
    </xf>
    <xf numFmtId="49" fontId="16" fillId="0" borderId="0" xfId="0" applyNumberFormat="1" applyFont="1" applyAlignment="1" applyProtection="1">
      <alignment horizontal="justify" vertical="top"/>
    </xf>
    <xf numFmtId="4" fontId="16" fillId="0" borderId="0" xfId="1" applyNumberFormat="1" applyFont="1" applyAlignment="1" applyProtection="1">
      <alignment horizontal="right"/>
    </xf>
    <xf numFmtId="0" fontId="16" fillId="0" borderId="0" xfId="1" applyFont="1" applyProtection="1"/>
    <xf numFmtId="49" fontId="16" fillId="0" borderId="0" xfId="0" applyNumberFormat="1" applyFont="1" applyAlignment="1" applyProtection="1">
      <alignment horizontal="justify" vertical="top" wrapText="1"/>
    </xf>
    <xf numFmtId="49" fontId="14" fillId="0" borderId="0" xfId="0" applyNumberFormat="1" applyFont="1" applyAlignment="1" applyProtection="1">
      <alignment horizontal="justify" vertical="top" wrapText="1"/>
    </xf>
    <xf numFmtId="0" fontId="15" fillId="0" borderId="0" xfId="0" applyFont="1" applyAlignment="1" applyProtection="1">
      <alignment vertical="center"/>
    </xf>
    <xf numFmtId="0" fontId="14" fillId="0" borderId="0" xfId="6" applyFont="1" applyProtection="1"/>
    <xf numFmtId="4" fontId="14" fillId="0" borderId="0" xfId="6" applyNumberFormat="1" applyFont="1" applyProtection="1"/>
    <xf numFmtId="4" fontId="14" fillId="0" borderId="0" xfId="1" applyNumberFormat="1" applyFont="1" applyProtection="1"/>
    <xf numFmtId="0" fontId="14" fillId="0" borderId="0" xfId="6" applyFont="1" applyAlignment="1" applyProtection="1">
      <alignment horizontal="justify" wrapText="1"/>
    </xf>
    <xf numFmtId="0" fontId="15" fillId="0" borderId="0" xfId="1" applyFont="1" applyAlignment="1" applyProtection="1">
      <alignment horizontal="center"/>
    </xf>
    <xf numFmtId="0" fontId="15" fillId="0" borderId="0" xfId="1" applyFont="1" applyAlignment="1" applyProtection="1">
      <alignment horizontal="left"/>
    </xf>
    <xf numFmtId="4" fontId="15" fillId="0" borderId="0" xfId="1" applyNumberFormat="1" applyFont="1" applyAlignment="1" applyProtection="1">
      <alignment horizontal="right"/>
    </xf>
    <xf numFmtId="0" fontId="15" fillId="0" borderId="0" xfId="1" applyFont="1" applyProtection="1"/>
    <xf numFmtId="0" fontId="14" fillId="0" borderId="0" xfId="1" applyFont="1" applyAlignment="1" applyProtection="1">
      <alignment horizontal="right"/>
    </xf>
    <xf numFmtId="0" fontId="14" fillId="0" borderId="0" xfId="2" applyFont="1" applyAlignment="1" applyProtection="1">
      <alignment horizontal="left" vertical="center" wrapText="1"/>
    </xf>
    <xf numFmtId="49" fontId="14" fillId="0" borderId="0" xfId="2" applyNumberFormat="1" applyFont="1" applyAlignment="1" applyProtection="1">
      <alignment horizontal="left" vertical="center" wrapText="1"/>
    </xf>
    <xf numFmtId="0" fontId="14" fillId="0" borderId="3" xfId="1" applyFont="1" applyBorder="1" applyAlignment="1" applyProtection="1">
      <alignment horizontal="center"/>
    </xf>
    <xf numFmtId="0" fontId="14" fillId="0" borderId="2" xfId="2" applyFont="1" applyBorder="1" applyAlignment="1" applyProtection="1">
      <alignment horizontal="left" vertical="center" wrapText="1"/>
    </xf>
    <xf numFmtId="4" fontId="14" fillId="0" borderId="2" xfId="1" applyNumberFormat="1" applyFont="1" applyBorder="1" applyAlignment="1" applyProtection="1">
      <alignment horizontal="right"/>
    </xf>
    <xf numFmtId="0" fontId="14" fillId="0" borderId="2" xfId="1" applyFont="1" applyBorder="1" applyProtection="1"/>
    <xf numFmtId="0" fontId="2" fillId="0" borderId="2" xfId="1" applyBorder="1" applyAlignment="1" applyProtection="1">
      <alignment vertical="top" wrapText="1"/>
    </xf>
    <xf numFmtId="4" fontId="15" fillId="0" borderId="2" xfId="1" applyNumberFormat="1" applyFont="1" applyBorder="1" applyAlignment="1" applyProtection="1">
      <alignment horizontal="right"/>
    </xf>
    <xf numFmtId="0" fontId="15" fillId="0" borderId="2" xfId="1" applyFont="1" applyBorder="1" applyProtection="1"/>
    <xf numFmtId="0" fontId="14" fillId="0" borderId="2" xfId="1" applyFont="1" applyBorder="1" applyAlignment="1" applyProtection="1">
      <alignment horizontal="left"/>
    </xf>
  </cellXfs>
  <cellStyles count="7">
    <cellStyle name="Comma 2" xfId="4" xr:uid="{00000000-0005-0000-0000-000000000000}"/>
    <cellStyle name="Normal 2" xfId="1" xr:uid="{00000000-0005-0000-0000-000001000000}"/>
    <cellStyle name="Normal 3" xfId="2" xr:uid="{00000000-0005-0000-0000-000002000000}"/>
    <cellStyle name="Normal 3 2" xfId="6" xr:uid="{00000000-0005-0000-0000-000003000000}"/>
    <cellStyle name="Normal 4" xfId="3" xr:uid="{00000000-0005-0000-0000-000004000000}"/>
    <cellStyle name="Normalno" xfId="0" builtinId="0"/>
    <cellStyle name="Zarez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F2187586-5060-48A5-B89E-A10DA402EAFF}"/>
            </a:ext>
          </a:extLst>
        </xdr:cNvPr>
        <xdr:cNvSpPr txBox="1"/>
      </xdr:nvSpPr>
      <xdr:spPr>
        <a:xfrm>
          <a:off x="1219200" y="19050"/>
          <a:ext cx="60690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766308DC-9BD1-45E3-9351-BE2621A7E24B}"/>
            </a:ext>
          </a:extLst>
        </xdr:cNvPr>
        <xdr:cNvSpPr txBox="1"/>
      </xdr:nvSpPr>
      <xdr:spPr>
        <a:xfrm>
          <a:off x="9525" y="9525"/>
          <a:ext cx="120915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342901</xdr:colOff>
      <xdr:row>0</xdr:row>
      <xdr:rowOff>19050</xdr:rowOff>
    </xdr:from>
    <xdr:to>
      <xdr:col>5</xdr:col>
      <xdr:colOff>816451</xdr:colOff>
      <xdr:row>4</xdr:row>
      <xdr:rowOff>171450</xdr:rowOff>
    </xdr:to>
    <xdr:sp macro="" textlink="">
      <xdr:nvSpPr>
        <xdr:cNvPr id="4" name="TextBox 3">
          <a:extLst>
            <a:ext uri="{FF2B5EF4-FFF2-40B4-BE49-F238E27FC236}">
              <a16:creationId xmlns:a16="http://schemas.microsoft.com/office/drawing/2014/main" id="{30CD8505-39B0-4B6D-AC26-229B45DFABC9}"/>
            </a:ext>
          </a:extLst>
        </xdr:cNvPr>
        <xdr:cNvSpPr txBox="1"/>
      </xdr:nvSpPr>
      <xdr:spPr>
        <a:xfrm>
          <a:off x="2171701" y="19050"/>
          <a:ext cx="148320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eaLnBrk="1" fontAlgn="auto" latinLnBrk="0" hangingPunct="1"/>
          <a:r>
            <a:rPr lang="hr-HR" sz="1000">
              <a:solidFill>
                <a:schemeClr val="dk1"/>
              </a:solidFill>
              <a:effectLst/>
              <a:latin typeface="+mn-lt"/>
              <a:ea typeface="+mn-ea"/>
              <a:cs typeface="+mn-cs"/>
            </a:rPr>
            <a:t>ZOP </a:t>
          </a:r>
          <a:r>
            <a:rPr lang="hr-HR" sz="1000" baseline="0">
              <a:solidFill>
                <a:schemeClr val="dk1"/>
              </a:solidFill>
              <a:effectLst/>
              <a:latin typeface="+mn-lt"/>
              <a:ea typeface="+mn-ea"/>
              <a:cs typeface="+mn-cs"/>
            </a:rPr>
            <a:t>GP-4932-Rijeka HŽ Cargo</a:t>
          </a:r>
          <a:endParaRPr lang="hr-HR" sz="1000">
            <a:effectLst/>
          </a:endParaRPr>
        </a:p>
        <a:p>
          <a:pPr algn="r" eaLnBrk="1" fontAlgn="auto" latinLnBrk="0" hangingPunct="1"/>
          <a:endParaRPr lang="hr-HR" sz="1100" baseline="0">
            <a:solidFill>
              <a:schemeClr val="dk1"/>
            </a:solidFill>
            <a:latin typeface="+mn-lt"/>
            <a:ea typeface="+mn-ea"/>
            <a:cs typeface="+mn-cs"/>
          </a:endParaRPr>
        </a:p>
        <a:p>
          <a:pPr algn="r" eaLnBrk="1" fontAlgn="auto" latinLnBrk="0" hangingPunct="1"/>
          <a:r>
            <a:rPr lang="hr-HR" sz="1100">
              <a:solidFill>
                <a:schemeClr val="dk1"/>
              </a:solidFill>
              <a:latin typeface="+mn-lt"/>
              <a:ea typeface="+mn-ea"/>
              <a:cs typeface="+mn-cs"/>
            </a:rPr>
            <a:t>Projekt br. </a:t>
          </a:r>
          <a:r>
            <a:rPr lang="hr-HR" sz="1100">
              <a:solidFill>
                <a:schemeClr val="dk1"/>
              </a:solidFill>
              <a:effectLst/>
              <a:latin typeface="+mn-lt"/>
              <a:ea typeface="+mn-ea"/>
              <a:cs typeface="+mn-cs"/>
            </a:rPr>
            <a:t>OG-03/24-GL</a:t>
          </a:r>
          <a:endParaRPr lang="hr-HR"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8D1CB4C5-379B-4950-A9D8-A00C16439477}"/>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358CF1D0-5E03-4578-B621-8EB6643388AC}"/>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333375</xdr:colOff>
      <xdr:row>0</xdr:row>
      <xdr:rowOff>46265</xdr:rowOff>
    </xdr:from>
    <xdr:to>
      <xdr:col>5</xdr:col>
      <xdr:colOff>843664</xdr:colOff>
      <xdr:row>5</xdr:row>
      <xdr:rowOff>27215</xdr:rowOff>
    </xdr:to>
    <xdr:sp macro="" textlink="">
      <xdr:nvSpPr>
        <xdr:cNvPr id="4" name="TextBox 3">
          <a:extLst>
            <a:ext uri="{FF2B5EF4-FFF2-40B4-BE49-F238E27FC236}">
              <a16:creationId xmlns:a16="http://schemas.microsoft.com/office/drawing/2014/main" id="{C64DACEA-01F7-4EC4-B16A-5262AC47A3B7}"/>
            </a:ext>
          </a:extLst>
        </xdr:cNvPr>
        <xdr:cNvSpPr txBox="1"/>
      </xdr:nvSpPr>
      <xdr:spPr>
        <a:xfrm>
          <a:off x="5019675" y="46265"/>
          <a:ext cx="1910464"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eaLnBrk="1" fontAlgn="auto" latinLnBrk="0" hangingPunct="1"/>
          <a:r>
            <a:rPr lang="hr-HR" sz="1000">
              <a:solidFill>
                <a:schemeClr val="dk1"/>
              </a:solidFill>
              <a:effectLst/>
              <a:latin typeface="+mn-lt"/>
              <a:ea typeface="+mn-ea"/>
              <a:cs typeface="+mn-cs"/>
            </a:rPr>
            <a:t>ZOP </a:t>
          </a:r>
          <a:r>
            <a:rPr lang="hr-HR" sz="1000" baseline="0">
              <a:solidFill>
                <a:schemeClr val="dk1"/>
              </a:solidFill>
              <a:effectLst/>
              <a:latin typeface="+mn-lt"/>
              <a:ea typeface="+mn-ea"/>
              <a:cs typeface="+mn-cs"/>
            </a:rPr>
            <a:t>GP-4932-Rijeka HŽ Cargo</a:t>
          </a:r>
        </a:p>
        <a:p>
          <a:pPr algn="r" eaLnBrk="1" fontAlgn="auto" latinLnBrk="0" hangingPunct="1"/>
          <a:endParaRPr lang="hr-HR">
            <a:effectLst/>
          </a:endParaRPr>
        </a:p>
        <a:p>
          <a:pPr algn="r" eaLnBrk="1" fontAlgn="auto" latinLnBrk="0" hangingPunct="1"/>
          <a:r>
            <a:rPr lang="hr-HR" sz="1100">
              <a:solidFill>
                <a:schemeClr val="dk1"/>
              </a:solidFill>
              <a:effectLst/>
              <a:latin typeface="+mn-lt"/>
              <a:ea typeface="+mn-ea"/>
              <a:cs typeface="+mn-cs"/>
            </a:rPr>
            <a:t>Projekt br. OG-03/24-GL</a:t>
          </a:r>
          <a:endParaRPr lang="hr-H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id="{9DCCFABA-9ADA-41A8-84A8-EE0EF4C28F74}"/>
            </a:ext>
          </a:extLst>
        </xdr:cNvPr>
        <xdr:cNvSpPr txBox="1"/>
      </xdr:nvSpPr>
      <xdr:spPr>
        <a:xfrm>
          <a:off x="4248150" y="19050"/>
          <a:ext cx="5116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id="{29DC2158-0C7F-4BAE-A52E-38F0B2544C96}"/>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333375</xdr:colOff>
      <xdr:row>0</xdr:row>
      <xdr:rowOff>46265</xdr:rowOff>
    </xdr:from>
    <xdr:to>
      <xdr:col>5</xdr:col>
      <xdr:colOff>843664</xdr:colOff>
      <xdr:row>5</xdr:row>
      <xdr:rowOff>27215</xdr:rowOff>
    </xdr:to>
    <xdr:sp macro="" textlink="">
      <xdr:nvSpPr>
        <xdr:cNvPr id="4" name="TextBox 3">
          <a:extLst>
            <a:ext uri="{FF2B5EF4-FFF2-40B4-BE49-F238E27FC236}">
              <a16:creationId xmlns:a16="http://schemas.microsoft.com/office/drawing/2014/main" id="{CCA7F5D4-50DD-47CD-A24C-F5D235FF4CD1}"/>
            </a:ext>
          </a:extLst>
        </xdr:cNvPr>
        <xdr:cNvSpPr txBox="1"/>
      </xdr:nvSpPr>
      <xdr:spPr>
        <a:xfrm>
          <a:off x="5016500" y="46265"/>
          <a:ext cx="1915227" cy="774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eaLnBrk="1" fontAlgn="auto" latinLnBrk="0" hangingPunct="1"/>
          <a:r>
            <a:rPr lang="hr-HR" sz="1000">
              <a:solidFill>
                <a:schemeClr val="dk1"/>
              </a:solidFill>
              <a:effectLst/>
              <a:latin typeface="+mn-lt"/>
              <a:ea typeface="+mn-ea"/>
              <a:cs typeface="+mn-cs"/>
            </a:rPr>
            <a:t>ZOP </a:t>
          </a:r>
          <a:r>
            <a:rPr lang="hr-HR" sz="1000" baseline="0">
              <a:solidFill>
                <a:schemeClr val="dk1"/>
              </a:solidFill>
              <a:effectLst/>
              <a:latin typeface="+mn-lt"/>
              <a:ea typeface="+mn-ea"/>
              <a:cs typeface="+mn-cs"/>
            </a:rPr>
            <a:t>GP-4932-Rijeka HŽ Cargo</a:t>
          </a:r>
        </a:p>
        <a:p>
          <a:pPr algn="r" eaLnBrk="1" fontAlgn="auto" latinLnBrk="0" hangingPunct="1"/>
          <a:endParaRPr lang="hr-HR">
            <a:effectLst/>
          </a:endParaRPr>
        </a:p>
        <a:p>
          <a:pPr algn="r" eaLnBrk="1" fontAlgn="auto" latinLnBrk="0" hangingPunct="1"/>
          <a:r>
            <a:rPr lang="hr-HR" sz="1100">
              <a:solidFill>
                <a:schemeClr val="dk1"/>
              </a:solidFill>
              <a:effectLst/>
              <a:latin typeface="+mn-lt"/>
              <a:ea typeface="+mn-ea"/>
              <a:cs typeface="+mn-cs"/>
            </a:rPr>
            <a:t>Projekt br. OG-03/24-GL</a:t>
          </a:r>
          <a:endParaRPr lang="hr-HR">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03DA-6084-41FB-8C51-3A45A5126380}">
  <sheetPr>
    <tabColor rgb="FF0070C0"/>
  </sheetPr>
  <dimension ref="A1:I66"/>
  <sheetViews>
    <sheetView zoomScaleNormal="100" zoomScaleSheetLayoutView="100" workbookViewId="0">
      <selection activeCell="B10" sqref="B10"/>
    </sheetView>
  </sheetViews>
  <sheetFormatPr defaultColWidth="9.109375" defaultRowHeight="13.2" x14ac:dyDescent="0.25"/>
  <cols>
    <col min="1" max="1" width="6.5546875" style="3" customWidth="1"/>
    <col min="2" max="2" width="57.109375" style="6" customWidth="1"/>
    <col min="3" max="3" width="6.5546875" style="2" customWidth="1"/>
    <col min="4" max="4" width="9.109375" style="1"/>
    <col min="5" max="5" width="10.88671875" style="1" bestFit="1" customWidth="1"/>
    <col min="6" max="6" width="13.109375" style="3" bestFit="1" customWidth="1"/>
    <col min="7" max="16384" width="9.109375" style="1"/>
  </cols>
  <sheetData>
    <row r="1" spans="1:8" ht="14.25" customHeight="1" x14ac:dyDescent="0.25">
      <c r="A1" s="159" t="s">
        <v>160</v>
      </c>
      <c r="B1" s="159"/>
      <c r="C1" s="159"/>
      <c r="D1" s="159"/>
      <c r="E1" s="159"/>
      <c r="F1" s="159"/>
    </row>
    <row r="2" spans="1:8" ht="14.25" customHeight="1" x14ac:dyDescent="0.25">
      <c r="A2" s="159"/>
      <c r="B2" s="159"/>
      <c r="C2" s="159"/>
      <c r="D2" s="159"/>
      <c r="E2" s="159"/>
      <c r="F2" s="159"/>
    </row>
    <row r="3" spans="1:8" ht="14.25" customHeight="1" x14ac:dyDescent="0.25">
      <c r="A3" s="159"/>
      <c r="B3" s="159"/>
      <c r="C3" s="159"/>
      <c r="D3" s="159"/>
      <c r="E3" s="159"/>
      <c r="F3" s="159"/>
    </row>
    <row r="4" spans="1:8" ht="14.25" customHeight="1" x14ac:dyDescent="0.25">
      <c r="A4" s="159"/>
      <c r="B4" s="159"/>
      <c r="C4" s="159"/>
      <c r="D4" s="159"/>
      <c r="E4" s="159"/>
      <c r="F4" s="159"/>
    </row>
    <row r="5" spans="1:8" ht="14.25" customHeight="1" x14ac:dyDescent="0.25">
      <c r="A5" s="160"/>
      <c r="B5" s="160"/>
      <c r="C5" s="160"/>
      <c r="D5" s="160"/>
      <c r="E5" s="160"/>
      <c r="F5" s="160"/>
    </row>
    <row r="6" spans="1:8" ht="14.25" customHeight="1" x14ac:dyDescent="0.25">
      <c r="A6" s="5"/>
      <c r="B6" s="55"/>
      <c r="C6" s="5"/>
    </row>
    <row r="7" spans="1:8" s="54" customFormat="1" x14ac:dyDescent="0.25">
      <c r="A7" s="17"/>
      <c r="B7" s="17"/>
      <c r="C7" s="17"/>
      <c r="D7" s="17"/>
      <c r="E7" s="161"/>
      <c r="F7" s="161"/>
    </row>
    <row r="8" spans="1:8" s="4" customFormat="1" ht="14.25" customHeight="1" x14ac:dyDescent="0.25">
      <c r="A8" s="18"/>
      <c r="B8" s="17"/>
      <c r="C8" s="18"/>
      <c r="D8" s="18"/>
      <c r="E8" s="18"/>
      <c r="F8" s="18"/>
    </row>
    <row r="9" spans="1:8" ht="20.100000000000001" customHeight="1" x14ac:dyDescent="0.25">
      <c r="A9" s="46"/>
      <c r="B9" s="45" t="s">
        <v>159</v>
      </c>
      <c r="C9" s="44"/>
      <c r="D9" s="43"/>
      <c r="E9" s="42"/>
      <c r="F9" s="42"/>
      <c r="G9" s="12"/>
      <c r="H9" s="12"/>
    </row>
    <row r="10" spans="1:8" ht="27.6" x14ac:dyDescent="0.25">
      <c r="A10" s="45"/>
      <c r="B10" s="53" t="s">
        <v>161</v>
      </c>
      <c r="C10" s="45"/>
      <c r="D10" s="51"/>
      <c r="E10" s="51"/>
      <c r="F10" s="50"/>
      <c r="G10" s="35"/>
      <c r="H10" s="35"/>
    </row>
    <row r="11" spans="1:8" ht="13.8" x14ac:dyDescent="0.25">
      <c r="A11" s="45"/>
      <c r="B11" s="45"/>
      <c r="C11" s="45"/>
      <c r="D11" s="51"/>
      <c r="E11" s="51"/>
      <c r="F11" s="50"/>
      <c r="G11" s="35"/>
      <c r="H11" s="35"/>
    </row>
    <row r="12" spans="1:8" ht="20.100000000000001" customHeight="1" x14ac:dyDescent="0.25">
      <c r="A12" s="46"/>
      <c r="B12" s="45" t="s">
        <v>158</v>
      </c>
      <c r="C12" s="44"/>
      <c r="D12" s="43"/>
      <c r="E12" s="42"/>
      <c r="F12" s="42"/>
      <c r="G12" s="12"/>
      <c r="H12" s="12"/>
    </row>
    <row r="13" spans="1:8" ht="13.8" x14ac:dyDescent="0.25">
      <c r="A13" s="46"/>
      <c r="B13" s="49" t="s">
        <v>162</v>
      </c>
      <c r="C13" s="44"/>
      <c r="D13" s="43"/>
      <c r="E13" s="42"/>
      <c r="F13" s="42"/>
      <c r="G13" s="12"/>
      <c r="H13" s="12"/>
    </row>
    <row r="14" spans="1:8" ht="14.25" customHeight="1" x14ac:dyDescent="0.25">
      <c r="A14" s="46"/>
      <c r="B14" s="47"/>
      <c r="C14" s="44"/>
      <c r="D14" s="43"/>
      <c r="E14" s="42"/>
      <c r="F14" s="42"/>
      <c r="G14" s="12"/>
      <c r="H14" s="12"/>
    </row>
    <row r="15" spans="1:8" ht="20.100000000000001" customHeight="1" x14ac:dyDescent="0.25">
      <c r="A15" s="46"/>
      <c r="B15" s="45" t="s">
        <v>157</v>
      </c>
      <c r="C15" s="44"/>
      <c r="D15" s="43"/>
      <c r="E15" s="42"/>
      <c r="F15" s="42"/>
      <c r="G15" s="12"/>
      <c r="H15" s="12"/>
    </row>
    <row r="16" spans="1:8" ht="27.6" x14ac:dyDescent="0.25">
      <c r="A16" s="45"/>
      <c r="B16" s="53" t="s">
        <v>163</v>
      </c>
      <c r="C16" s="45"/>
      <c r="D16" s="51"/>
      <c r="E16" s="51"/>
      <c r="F16" s="50"/>
      <c r="G16" s="35"/>
      <c r="H16" s="35"/>
    </row>
    <row r="17" spans="1:8" s="4" customFormat="1" ht="14.25" customHeight="1" x14ac:dyDescent="0.25">
      <c r="A17" s="18"/>
      <c r="B17" s="17"/>
      <c r="C17" s="18"/>
      <c r="D17" s="48"/>
      <c r="E17" s="48"/>
      <c r="F17" s="48"/>
    </row>
    <row r="18" spans="1:8" ht="20.100000000000001" customHeight="1" x14ac:dyDescent="0.25">
      <c r="A18" s="46"/>
      <c r="B18" s="45" t="s">
        <v>156</v>
      </c>
      <c r="C18" s="44"/>
      <c r="D18" s="43"/>
      <c r="E18" s="42"/>
      <c r="F18" s="42"/>
      <c r="G18" s="12"/>
      <c r="H18" s="12"/>
    </row>
    <row r="19" spans="1:8" ht="14.25" customHeight="1" x14ac:dyDescent="0.25">
      <c r="A19" s="46"/>
      <c r="B19" s="52" t="s">
        <v>164</v>
      </c>
      <c r="C19" s="44"/>
      <c r="D19" s="43"/>
      <c r="E19" s="42"/>
      <c r="F19" s="42"/>
      <c r="G19" s="12"/>
      <c r="H19" s="12"/>
    </row>
    <row r="20" spans="1:8" ht="13.8" x14ac:dyDescent="0.25">
      <c r="A20" s="45"/>
      <c r="B20" s="45"/>
      <c r="C20" s="45"/>
      <c r="D20" s="51"/>
      <c r="E20" s="51"/>
      <c r="F20" s="50"/>
      <c r="G20" s="35"/>
      <c r="H20" s="35"/>
    </row>
    <row r="21" spans="1:8" ht="20.100000000000001" customHeight="1" x14ac:dyDescent="0.25">
      <c r="A21" s="46"/>
      <c r="B21" s="45" t="s">
        <v>155</v>
      </c>
      <c r="C21" s="44"/>
      <c r="D21" s="43"/>
      <c r="E21" s="42"/>
      <c r="F21" s="42"/>
      <c r="G21" s="12"/>
      <c r="H21" s="12"/>
    </row>
    <row r="22" spans="1:8" s="4" customFormat="1" ht="14.25" customHeight="1" x14ac:dyDescent="0.25">
      <c r="A22" s="18"/>
      <c r="B22" s="49" t="s">
        <v>165</v>
      </c>
      <c r="C22" s="18"/>
      <c r="D22" s="48"/>
      <c r="E22" s="48"/>
      <c r="F22" s="48"/>
    </row>
    <row r="23" spans="1:8" ht="14.25" customHeight="1" x14ac:dyDescent="0.25">
      <c r="A23" s="46"/>
      <c r="B23" s="47"/>
      <c r="C23" s="44"/>
      <c r="D23" s="43"/>
      <c r="E23" s="42"/>
      <c r="F23" s="42"/>
      <c r="G23" s="12"/>
      <c r="H23" s="12"/>
    </row>
    <row r="24" spans="1:8" ht="20.100000000000001" customHeight="1" x14ac:dyDescent="0.25">
      <c r="A24" s="46"/>
      <c r="B24" s="45" t="s">
        <v>154</v>
      </c>
      <c r="C24" s="44"/>
      <c r="D24" s="43"/>
      <c r="E24" s="42"/>
      <c r="F24" s="42"/>
      <c r="G24" s="12"/>
      <c r="H24" s="12"/>
    </row>
    <row r="25" spans="1:8" s="4" customFormat="1" ht="14.25" customHeight="1" x14ac:dyDescent="0.25">
      <c r="A25" s="18"/>
      <c r="B25" s="41" t="s">
        <v>166</v>
      </c>
      <c r="C25" s="18"/>
      <c r="D25" s="18"/>
      <c r="E25" s="18"/>
      <c r="F25" s="18"/>
    </row>
    <row r="26" spans="1:8" ht="14.25" customHeight="1" x14ac:dyDescent="0.25">
      <c r="A26" s="16"/>
      <c r="B26" s="40"/>
      <c r="C26" s="11"/>
      <c r="D26" s="10"/>
      <c r="E26" s="13"/>
      <c r="F26" s="13"/>
      <c r="G26" s="12"/>
      <c r="H26" s="12"/>
    </row>
    <row r="27" spans="1:8" ht="13.8" x14ac:dyDescent="0.25">
      <c r="A27" s="9"/>
      <c r="B27" s="37"/>
      <c r="C27" s="37"/>
      <c r="D27" s="37"/>
      <c r="E27" s="37"/>
      <c r="F27" s="35"/>
      <c r="G27" s="35"/>
      <c r="H27" s="35"/>
    </row>
    <row r="28" spans="1:8" s="4" customFormat="1" ht="14.25" customHeight="1" x14ac:dyDescent="0.25">
      <c r="A28" s="18"/>
      <c r="B28" s="17"/>
      <c r="C28" s="18"/>
      <c r="D28" s="18"/>
      <c r="E28" s="18"/>
      <c r="F28" s="18"/>
    </row>
    <row r="29" spans="1:8" ht="14.25" customHeight="1" x14ac:dyDescent="0.25">
      <c r="A29" s="8"/>
      <c r="B29" s="34"/>
      <c r="C29" s="11"/>
      <c r="D29" s="10"/>
      <c r="E29" s="13"/>
      <c r="F29" s="13"/>
      <c r="G29" s="12"/>
      <c r="H29" s="12"/>
    </row>
    <row r="30" spans="1:8" ht="13.8" x14ac:dyDescent="0.25">
      <c r="A30" s="9"/>
      <c r="B30" s="37"/>
      <c r="C30" s="37"/>
      <c r="D30" s="37"/>
      <c r="E30" s="37"/>
      <c r="F30" s="35"/>
      <c r="G30" s="35"/>
      <c r="H30" s="35"/>
    </row>
    <row r="31" spans="1:8" s="4" customFormat="1" ht="14.25" customHeight="1" x14ac:dyDescent="0.25">
      <c r="A31" s="18"/>
      <c r="B31" s="17"/>
      <c r="C31" s="18"/>
      <c r="D31" s="18"/>
      <c r="E31" s="18"/>
      <c r="F31" s="18"/>
    </row>
    <row r="32" spans="1:8" ht="14.25" customHeight="1" x14ac:dyDescent="0.25">
      <c r="A32" s="8"/>
      <c r="B32" s="34"/>
      <c r="C32" s="11"/>
      <c r="D32" s="10"/>
      <c r="E32" s="13"/>
      <c r="F32" s="13"/>
      <c r="G32" s="12"/>
      <c r="H32" s="12"/>
    </row>
    <row r="33" spans="1:9" ht="13.8" x14ac:dyDescent="0.25">
      <c r="A33" s="9"/>
      <c r="B33" s="37"/>
      <c r="C33" s="37"/>
      <c r="D33" s="37"/>
      <c r="E33" s="37"/>
      <c r="F33" s="35"/>
      <c r="G33" s="35"/>
      <c r="H33" s="35"/>
    </row>
    <row r="34" spans="1:9" ht="74.25" customHeight="1" x14ac:dyDescent="0.25">
      <c r="A34" s="157" t="s">
        <v>153</v>
      </c>
      <c r="B34" s="157"/>
      <c r="C34" s="157"/>
      <c r="D34" s="157"/>
      <c r="E34" s="157"/>
      <c r="F34" s="157"/>
      <c r="G34" s="35"/>
      <c r="H34" s="35"/>
    </row>
    <row r="35" spans="1:9" ht="13.8" x14ac:dyDescent="0.25">
      <c r="A35" s="9"/>
      <c r="B35" s="37"/>
      <c r="C35" s="37"/>
      <c r="D35" s="37"/>
      <c r="E35" s="37"/>
      <c r="F35" s="35"/>
      <c r="G35" s="35"/>
      <c r="H35" s="35"/>
    </row>
    <row r="36" spans="1:9" ht="13.8" x14ac:dyDescent="0.25">
      <c r="A36" s="9"/>
      <c r="B36" s="37"/>
      <c r="C36" s="37"/>
      <c r="D36" s="37"/>
      <c r="E36" s="37"/>
      <c r="F36" s="35"/>
      <c r="G36" s="35"/>
      <c r="H36" s="35"/>
    </row>
    <row r="37" spans="1:9" ht="13.8" x14ac:dyDescent="0.25">
      <c r="A37" s="9"/>
      <c r="B37" s="37"/>
      <c r="C37" s="16"/>
      <c r="D37" s="16"/>
      <c r="E37" s="36"/>
      <c r="F37" s="14"/>
      <c r="G37" s="15"/>
      <c r="H37" s="15"/>
    </row>
    <row r="38" spans="1:9" ht="15" customHeight="1" x14ac:dyDescent="0.25">
      <c r="A38" s="39"/>
      <c r="B38" s="158"/>
      <c r="C38" s="158"/>
      <c r="D38" s="158"/>
      <c r="E38" s="158"/>
      <c r="F38" s="35"/>
      <c r="G38" s="35"/>
      <c r="H38" s="35"/>
    </row>
    <row r="39" spans="1:9" ht="13.8" x14ac:dyDescent="0.25">
      <c r="A39" s="9"/>
      <c r="B39" s="37"/>
      <c r="C39" s="37"/>
      <c r="D39" s="37"/>
      <c r="E39" s="37"/>
      <c r="F39" s="35"/>
      <c r="G39" s="35"/>
      <c r="H39" s="35"/>
    </row>
    <row r="40" spans="1:9" x14ac:dyDescent="0.25">
      <c r="A40" s="23"/>
      <c r="B40" s="24"/>
      <c r="C40" s="18"/>
      <c r="D40" s="20"/>
      <c r="E40" s="20"/>
      <c r="F40" s="22"/>
    </row>
    <row r="41" spans="1:9" x14ac:dyDescent="0.25">
      <c r="B41" s="24"/>
      <c r="C41" s="18"/>
      <c r="D41" s="20"/>
      <c r="E41" s="22"/>
      <c r="F41" s="22"/>
    </row>
    <row r="42" spans="1:9" x14ac:dyDescent="0.25">
      <c r="A42" s="23"/>
      <c r="B42" s="24"/>
      <c r="C42" s="18"/>
      <c r="D42" s="20"/>
      <c r="E42" s="22"/>
      <c r="F42" s="22"/>
    </row>
    <row r="43" spans="1:9" x14ac:dyDescent="0.25">
      <c r="A43" s="23"/>
      <c r="B43" s="24"/>
      <c r="C43" s="18"/>
      <c r="D43" s="20"/>
      <c r="E43" s="20"/>
      <c r="F43" s="22"/>
    </row>
    <row r="44" spans="1:9" s="5" customFormat="1" ht="14.85" customHeight="1" x14ac:dyDescent="0.25">
      <c r="A44" s="31"/>
      <c r="B44" s="38"/>
      <c r="C44" s="18"/>
      <c r="D44" s="20"/>
      <c r="E44" s="22"/>
      <c r="F44" s="22"/>
    </row>
    <row r="45" spans="1:9" s="18" customFormat="1" x14ac:dyDescent="0.25">
      <c r="A45" s="23"/>
      <c r="B45" s="24"/>
      <c r="C45" s="7"/>
      <c r="D45" s="29"/>
      <c r="E45" s="30"/>
      <c r="F45" s="19"/>
      <c r="I45" s="26"/>
    </row>
    <row r="46" spans="1:9" x14ac:dyDescent="0.25">
      <c r="A46" s="23"/>
      <c r="B46" s="24"/>
      <c r="C46" s="18"/>
      <c r="D46" s="20"/>
      <c r="E46" s="20"/>
      <c r="F46" s="22"/>
    </row>
    <row r="47" spans="1:9" s="18" customFormat="1" ht="14.25" customHeight="1" x14ac:dyDescent="0.25">
      <c r="A47" s="27"/>
      <c r="B47" s="28"/>
      <c r="C47" s="7"/>
      <c r="D47" s="29"/>
      <c r="E47" s="30"/>
      <c r="F47" s="19"/>
      <c r="I47" s="26"/>
    </row>
    <row r="48" spans="1:9" x14ac:dyDescent="0.25">
      <c r="A48" s="23"/>
      <c r="B48" s="24"/>
      <c r="C48" s="18"/>
      <c r="D48" s="20"/>
      <c r="E48" s="21"/>
      <c r="F48" s="21"/>
    </row>
    <row r="49" spans="1:6" x14ac:dyDescent="0.25">
      <c r="A49" s="23"/>
      <c r="B49" s="24"/>
      <c r="C49" s="18"/>
      <c r="D49" s="20"/>
      <c r="E49" s="20"/>
      <c r="F49" s="22"/>
    </row>
    <row r="51" spans="1:6" x14ac:dyDescent="0.25">
      <c r="A51" s="23"/>
      <c r="B51" s="24"/>
      <c r="C51" s="18"/>
      <c r="D51" s="20"/>
      <c r="E51" s="22"/>
      <c r="F51" s="22"/>
    </row>
    <row r="52" spans="1:6" x14ac:dyDescent="0.25">
      <c r="A52" s="23"/>
      <c r="B52" s="24"/>
      <c r="C52" s="18"/>
      <c r="D52" s="20"/>
      <c r="E52" s="20"/>
      <c r="F52" s="22"/>
    </row>
    <row r="54" spans="1:6" x14ac:dyDescent="0.25">
      <c r="A54" s="23"/>
      <c r="B54" s="24"/>
      <c r="C54" s="18"/>
      <c r="D54" s="20"/>
      <c r="E54" s="22"/>
      <c r="F54" s="22"/>
    </row>
    <row r="55" spans="1:6" x14ac:dyDescent="0.25">
      <c r="A55" s="23"/>
      <c r="B55" s="24"/>
      <c r="C55" s="18"/>
      <c r="D55" s="20"/>
      <c r="E55" s="20"/>
      <c r="F55" s="22"/>
    </row>
    <row r="60" spans="1:6" x14ac:dyDescent="0.25">
      <c r="A60" s="32"/>
      <c r="B60" s="33"/>
    </row>
    <row r="61" spans="1:6" x14ac:dyDescent="0.25">
      <c r="E61" s="162"/>
      <c r="F61" s="162"/>
    </row>
    <row r="62" spans="1:6" x14ac:dyDescent="0.25">
      <c r="A62" s="25"/>
      <c r="B62" s="155"/>
      <c r="C62" s="155"/>
      <c r="D62" s="155"/>
      <c r="E62" s="156"/>
      <c r="F62" s="156"/>
    </row>
    <row r="64" spans="1:6" x14ac:dyDescent="0.25">
      <c r="A64" s="25"/>
      <c r="B64" s="155"/>
      <c r="C64" s="155"/>
      <c r="D64" s="155"/>
      <c r="E64" s="156"/>
      <c r="F64" s="156"/>
    </row>
    <row r="66" spans="2:2" x14ac:dyDescent="0.25">
      <c r="B66" s="33"/>
    </row>
  </sheetData>
  <sheetProtection algorithmName="SHA-512" hashValue="YG5j+dzvLyOudrzHnbs0azlmhNf/TxKRMlxPTFET8GsOesgGBX7Ew95K9gL79UFpcJh5x0gE9FGmKQ/eTa8aLA==" saltValue="YOj4Fw2OkOUW/zhCVqNIgg==" spinCount="100000" sheet="1" objects="1" scenarios="1"/>
  <mergeCells count="9">
    <mergeCell ref="B64:D64"/>
    <mergeCell ref="E64:F64"/>
    <mergeCell ref="A34:F34"/>
    <mergeCell ref="B38:E38"/>
    <mergeCell ref="A1:F5"/>
    <mergeCell ref="E7:F7"/>
    <mergeCell ref="E61:F61"/>
    <mergeCell ref="B62:D62"/>
    <mergeCell ref="E62:F62"/>
  </mergeCells>
  <pageMargins left="0.98425196850393704" right="0.98425196850393704" top="0.51181102362204722" bottom="0.98425196850393704" header="0.19685039370078741" footer="0.70866141732283472"/>
  <pageSetup paperSize="9" scale="78" firstPageNumber="2" orientation="portrait" r:id="rId1"/>
  <headerFooter scaleWithDoc="0">
    <oddFooter>&amp;L&amp;"Tahoma,Uobičajeno"&amp;9Rijeka, svibanj 2025.&amp;C&amp;"Tahoma,Uobičajeno"&amp;9E-&amp;P&amp;Rrev. 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I78"/>
  <sheetViews>
    <sheetView zoomScale="85" zoomScaleNormal="85" zoomScaleSheetLayoutView="100" workbookViewId="0">
      <selection activeCell="G7" sqref="G7"/>
    </sheetView>
  </sheetViews>
  <sheetFormatPr defaultColWidth="9.109375" defaultRowHeight="13.2" x14ac:dyDescent="0.25"/>
  <cols>
    <col min="1" max="1" width="6.5546875" style="133" customWidth="1"/>
    <col min="2" max="2" width="57.109375" style="151" customWidth="1"/>
    <col min="3" max="3" width="6.5546875" style="150" customWidth="1"/>
    <col min="4" max="4" width="9.109375" style="126"/>
    <col min="5" max="5" width="10.88671875" style="126" bestFit="1" customWidth="1"/>
    <col min="6" max="6" width="13.109375" style="133" bestFit="1" customWidth="1"/>
    <col min="7" max="16384" width="9.109375" style="126"/>
  </cols>
  <sheetData>
    <row r="1" spans="1:8" s="59" customFormat="1" x14ac:dyDescent="0.25">
      <c r="A1" s="163" t="s">
        <v>160</v>
      </c>
      <c r="B1" s="163"/>
      <c r="C1" s="163"/>
      <c r="D1" s="163"/>
      <c r="E1" s="163"/>
      <c r="F1" s="163"/>
    </row>
    <row r="2" spans="1:8" s="59" customFormat="1" x14ac:dyDescent="0.25">
      <c r="A2" s="163"/>
      <c r="B2" s="163"/>
      <c r="C2" s="163"/>
      <c r="D2" s="163"/>
      <c r="E2" s="163"/>
      <c r="F2" s="163"/>
    </row>
    <row r="3" spans="1:8" s="59" customFormat="1" x14ac:dyDescent="0.25">
      <c r="A3" s="163"/>
      <c r="B3" s="163"/>
      <c r="C3" s="163"/>
      <c r="D3" s="163"/>
      <c r="E3" s="163"/>
      <c r="F3" s="163"/>
    </row>
    <row r="4" spans="1:8" s="59" customFormat="1" x14ac:dyDescent="0.25">
      <c r="A4" s="163"/>
      <c r="B4" s="163"/>
      <c r="C4" s="163"/>
      <c r="D4" s="163"/>
      <c r="E4" s="163"/>
      <c r="F4" s="163"/>
    </row>
    <row r="5" spans="1:8" s="59" customFormat="1" x14ac:dyDescent="0.25">
      <c r="A5" s="164"/>
      <c r="B5" s="164"/>
      <c r="C5" s="164"/>
      <c r="D5" s="164"/>
      <c r="E5" s="164"/>
      <c r="F5" s="164"/>
    </row>
    <row r="6" spans="1:8" s="59" customFormat="1" x14ac:dyDescent="0.25">
      <c r="A6" s="60"/>
      <c r="B6" s="60"/>
      <c r="C6" s="60"/>
      <c r="F6" s="61"/>
    </row>
    <row r="7" spans="1:8" s="124" customFormat="1" ht="14.25" customHeight="1" x14ac:dyDescent="0.25">
      <c r="A7" s="18"/>
      <c r="B7" s="17"/>
      <c r="C7" s="18"/>
      <c r="D7" s="18"/>
      <c r="E7" s="18"/>
      <c r="F7" s="18"/>
    </row>
    <row r="8" spans="1:8" ht="14.25" customHeight="1" x14ac:dyDescent="0.3">
      <c r="A8" s="165" t="s">
        <v>11</v>
      </c>
      <c r="B8" s="166"/>
      <c r="C8" s="11"/>
      <c r="D8" s="10"/>
      <c r="E8" s="152"/>
      <c r="F8" s="152"/>
      <c r="G8" s="125"/>
      <c r="H8" s="125"/>
    </row>
    <row r="9" spans="1:8" ht="14.25" customHeight="1" x14ac:dyDescent="0.25">
      <c r="A9" s="8"/>
      <c r="B9" s="34"/>
      <c r="C9" s="11"/>
      <c r="D9" s="10"/>
      <c r="E9" s="152"/>
      <c r="F9" s="152"/>
      <c r="G9" s="125"/>
      <c r="H9" s="125"/>
    </row>
    <row r="10" spans="1:8" ht="34.5" customHeight="1" x14ac:dyDescent="0.25">
      <c r="A10" s="39" t="s">
        <v>0</v>
      </c>
      <c r="B10" s="158" t="s">
        <v>18</v>
      </c>
      <c r="C10" s="158"/>
      <c r="D10" s="158"/>
      <c r="E10" s="158"/>
      <c r="F10" s="35"/>
      <c r="G10" s="127"/>
      <c r="H10" s="127"/>
    </row>
    <row r="11" spans="1:8" ht="14.25" customHeight="1" x14ac:dyDescent="0.25">
      <c r="A11" s="9"/>
      <c r="B11" s="9"/>
      <c r="C11" s="16"/>
      <c r="D11" s="16"/>
      <c r="E11" s="153"/>
      <c r="F11" s="154"/>
      <c r="G11" s="128"/>
      <c r="H11" s="128"/>
    </row>
    <row r="12" spans="1:8" ht="156.75" customHeight="1" x14ac:dyDescent="0.25">
      <c r="A12" s="39" t="s">
        <v>1</v>
      </c>
      <c r="B12" s="158" t="s">
        <v>19</v>
      </c>
      <c r="C12" s="158"/>
      <c r="D12" s="158"/>
      <c r="E12" s="158"/>
      <c r="F12" s="35"/>
      <c r="G12" s="127"/>
      <c r="H12" s="127"/>
    </row>
    <row r="13" spans="1:8" ht="13.8" x14ac:dyDescent="0.25">
      <c r="A13" s="9"/>
      <c r="B13" s="37"/>
      <c r="C13" s="37"/>
      <c r="D13" s="37"/>
      <c r="E13" s="37"/>
      <c r="F13" s="35"/>
      <c r="G13" s="127"/>
      <c r="H13" s="127"/>
    </row>
    <row r="14" spans="1:8" ht="207.75" customHeight="1" x14ac:dyDescent="0.25">
      <c r="A14" s="39" t="s">
        <v>2</v>
      </c>
      <c r="B14" s="158" t="s">
        <v>20</v>
      </c>
      <c r="C14" s="158"/>
      <c r="D14" s="158"/>
      <c r="E14" s="158"/>
      <c r="F14" s="35"/>
      <c r="G14" s="127"/>
      <c r="H14" s="127"/>
    </row>
    <row r="15" spans="1:8" ht="13.8" x14ac:dyDescent="0.25">
      <c r="A15" s="9"/>
      <c r="B15" s="37"/>
      <c r="C15" s="37"/>
      <c r="D15" s="37"/>
      <c r="E15" s="37"/>
      <c r="F15" s="35"/>
      <c r="G15" s="127"/>
      <c r="H15" s="127"/>
    </row>
    <row r="16" spans="1:8" ht="52.5" customHeight="1" x14ac:dyDescent="0.25">
      <c r="A16" s="39" t="s">
        <v>3</v>
      </c>
      <c r="B16" s="158" t="s">
        <v>12</v>
      </c>
      <c r="C16" s="158"/>
      <c r="D16" s="158"/>
      <c r="E16" s="158"/>
      <c r="F16" s="35"/>
      <c r="G16" s="127"/>
      <c r="H16" s="127"/>
    </row>
    <row r="17" spans="1:8" ht="13.8" x14ac:dyDescent="0.25">
      <c r="A17" s="9"/>
      <c r="B17" s="37"/>
      <c r="C17" s="37"/>
      <c r="D17" s="37"/>
      <c r="E17" s="37"/>
      <c r="F17" s="35"/>
      <c r="G17" s="127"/>
      <c r="H17" s="127"/>
    </row>
    <row r="18" spans="1:8" ht="111" customHeight="1" x14ac:dyDescent="0.25">
      <c r="A18" s="39" t="s">
        <v>4</v>
      </c>
      <c r="B18" s="158" t="s">
        <v>13</v>
      </c>
      <c r="C18" s="158"/>
      <c r="D18" s="158"/>
      <c r="E18" s="158"/>
      <c r="F18" s="35"/>
      <c r="G18" s="127"/>
      <c r="H18" s="127"/>
    </row>
    <row r="19" spans="1:8" ht="13.8" x14ac:dyDescent="0.25">
      <c r="A19" s="9"/>
      <c r="B19" s="37"/>
      <c r="C19" s="37"/>
      <c r="D19" s="37"/>
      <c r="E19" s="37"/>
      <c r="F19" s="35"/>
      <c r="G19" s="127"/>
      <c r="H19" s="127"/>
    </row>
    <row r="20" spans="1:8" ht="18" customHeight="1" x14ac:dyDescent="0.25">
      <c r="A20" s="39" t="s">
        <v>6</v>
      </c>
      <c r="B20" s="158" t="s">
        <v>14</v>
      </c>
      <c r="C20" s="158"/>
      <c r="D20" s="158"/>
      <c r="E20" s="158"/>
      <c r="F20" s="154"/>
      <c r="G20" s="128"/>
      <c r="H20" s="128"/>
    </row>
    <row r="21" spans="1:8" ht="13.8" x14ac:dyDescent="0.25">
      <c r="A21" s="9"/>
      <c r="B21" s="37"/>
      <c r="C21" s="16"/>
      <c r="D21" s="16"/>
      <c r="E21" s="153"/>
      <c r="F21" s="154"/>
      <c r="G21" s="128"/>
      <c r="H21" s="128"/>
    </row>
    <row r="22" spans="1:8" ht="31.5" customHeight="1" x14ac:dyDescent="0.25">
      <c r="A22" s="39" t="s">
        <v>7</v>
      </c>
      <c r="B22" s="158" t="s">
        <v>15</v>
      </c>
      <c r="C22" s="158"/>
      <c r="D22" s="158"/>
      <c r="E22" s="158"/>
      <c r="F22" s="35"/>
      <c r="G22" s="127"/>
      <c r="H22" s="127"/>
    </row>
    <row r="23" spans="1:8" ht="13.8" x14ac:dyDescent="0.25">
      <c r="A23" s="9"/>
      <c r="B23" s="37"/>
      <c r="C23" s="37"/>
      <c r="D23" s="37"/>
      <c r="E23" s="37"/>
      <c r="F23" s="35"/>
      <c r="G23" s="127"/>
      <c r="H23" s="127"/>
    </row>
    <row r="24" spans="1:8" ht="37.5" customHeight="1" x14ac:dyDescent="0.25">
      <c r="A24" s="39" t="s">
        <v>8</v>
      </c>
      <c r="B24" s="158" t="s">
        <v>16</v>
      </c>
      <c r="C24" s="158"/>
      <c r="D24" s="158"/>
      <c r="E24" s="158"/>
      <c r="F24" s="35"/>
      <c r="G24" s="127"/>
      <c r="H24" s="127"/>
    </row>
    <row r="25" spans="1:8" ht="13.8" x14ac:dyDescent="0.25">
      <c r="A25" s="9"/>
      <c r="B25" s="37"/>
      <c r="C25" s="37"/>
      <c r="D25" s="37"/>
      <c r="E25" s="37"/>
      <c r="F25" s="35"/>
      <c r="G25" s="127"/>
      <c r="H25" s="127"/>
    </row>
    <row r="26" spans="1:8" ht="81" customHeight="1" x14ac:dyDescent="0.25">
      <c r="A26" s="39" t="s">
        <v>9</v>
      </c>
      <c r="B26" s="158" t="s">
        <v>17</v>
      </c>
      <c r="C26" s="158"/>
      <c r="D26" s="158"/>
      <c r="E26" s="158"/>
      <c r="F26" s="35"/>
      <c r="G26" s="127"/>
      <c r="H26" s="127"/>
    </row>
    <row r="27" spans="1:8" ht="13.8" x14ac:dyDescent="0.25">
      <c r="A27" s="23"/>
      <c r="B27" s="35"/>
      <c r="C27" s="35"/>
      <c r="D27" s="35"/>
      <c r="E27" s="35"/>
      <c r="F27" s="35"/>
      <c r="G27" s="127"/>
      <c r="H27" s="127"/>
    </row>
    <row r="28" spans="1:8" x14ac:dyDescent="0.25">
      <c r="A28" s="23"/>
      <c r="B28" s="24"/>
      <c r="C28" s="18"/>
      <c r="D28" s="20"/>
      <c r="E28" s="20"/>
      <c r="F28" s="22"/>
    </row>
    <row r="29" spans="1:8" x14ac:dyDescent="0.25">
      <c r="A29" s="23"/>
      <c r="B29" s="24"/>
      <c r="C29" s="18"/>
      <c r="D29" s="20"/>
      <c r="E29" s="20"/>
      <c r="F29" s="22"/>
    </row>
    <row r="30" spans="1:8" x14ac:dyDescent="0.25">
      <c r="A30" s="129"/>
      <c r="B30" s="130"/>
      <c r="C30" s="123"/>
      <c r="D30" s="131"/>
      <c r="E30" s="131"/>
      <c r="F30" s="132"/>
    </row>
    <row r="31" spans="1:8" x14ac:dyDescent="0.25">
      <c r="A31" s="129"/>
      <c r="B31" s="130"/>
      <c r="C31" s="123"/>
      <c r="D31" s="131"/>
      <c r="E31" s="131"/>
      <c r="F31" s="132"/>
    </row>
    <row r="32" spans="1:8" x14ac:dyDescent="0.25">
      <c r="A32" s="129"/>
      <c r="B32" s="130"/>
      <c r="C32" s="123"/>
      <c r="D32" s="131"/>
      <c r="E32" s="131"/>
      <c r="F32" s="132"/>
    </row>
    <row r="33" spans="1:9" x14ac:dyDescent="0.25">
      <c r="A33" s="129"/>
      <c r="B33" s="130"/>
      <c r="C33" s="123"/>
      <c r="D33" s="131"/>
      <c r="E33" s="131"/>
      <c r="F33" s="132"/>
    </row>
    <row r="34" spans="1:9" x14ac:dyDescent="0.25">
      <c r="A34" s="129"/>
      <c r="B34" s="130"/>
      <c r="C34" s="123"/>
      <c r="D34" s="131"/>
      <c r="E34" s="131"/>
      <c r="F34" s="132"/>
    </row>
    <row r="35" spans="1:9" x14ac:dyDescent="0.25">
      <c r="A35" s="129"/>
      <c r="B35" s="130"/>
      <c r="C35" s="123"/>
      <c r="D35" s="131"/>
      <c r="E35" s="131"/>
      <c r="F35" s="132"/>
    </row>
    <row r="36" spans="1:9" ht="14.25" customHeight="1" x14ac:dyDescent="0.25">
      <c r="B36" s="130"/>
      <c r="C36" s="123"/>
      <c r="D36" s="131"/>
      <c r="E36" s="132"/>
      <c r="F36" s="132"/>
    </row>
    <row r="37" spans="1:9" x14ac:dyDescent="0.25">
      <c r="A37" s="129"/>
      <c r="B37" s="130"/>
      <c r="C37" s="123"/>
      <c r="D37" s="131"/>
      <c r="E37" s="132"/>
      <c r="F37" s="132"/>
    </row>
    <row r="38" spans="1:9" x14ac:dyDescent="0.25">
      <c r="A38" s="129"/>
      <c r="B38" s="130"/>
      <c r="C38" s="123"/>
      <c r="D38" s="131"/>
      <c r="E38" s="131"/>
      <c r="F38" s="132"/>
    </row>
    <row r="39" spans="1:9" x14ac:dyDescent="0.25">
      <c r="B39" s="130"/>
      <c r="C39" s="123"/>
      <c r="D39" s="131"/>
      <c r="E39" s="132"/>
      <c r="F39" s="132"/>
    </row>
    <row r="40" spans="1:9" x14ac:dyDescent="0.25">
      <c r="A40" s="129"/>
      <c r="B40" s="130"/>
      <c r="C40" s="123"/>
      <c r="D40" s="131"/>
      <c r="E40" s="132"/>
      <c r="F40" s="132"/>
    </row>
    <row r="41" spans="1:9" x14ac:dyDescent="0.25">
      <c r="A41" s="129"/>
      <c r="B41" s="130"/>
      <c r="C41" s="123"/>
      <c r="D41" s="131"/>
      <c r="E41" s="131"/>
      <c r="F41" s="132"/>
    </row>
    <row r="42" spans="1:9" s="136" customFormat="1" ht="14.85" customHeight="1" x14ac:dyDescent="0.25">
      <c r="A42" s="134"/>
      <c r="B42" s="135"/>
      <c r="C42" s="123"/>
      <c r="D42" s="131"/>
      <c r="E42" s="132"/>
      <c r="F42" s="132"/>
    </row>
    <row r="43" spans="1:9" s="123" customFormat="1" x14ac:dyDescent="0.25">
      <c r="A43" s="129"/>
      <c r="B43" s="130"/>
      <c r="C43" s="137"/>
      <c r="D43" s="138"/>
      <c r="E43" s="139"/>
      <c r="F43" s="140"/>
      <c r="I43" s="141"/>
    </row>
    <row r="44" spans="1:9" x14ac:dyDescent="0.25">
      <c r="A44" s="129"/>
      <c r="B44" s="130"/>
      <c r="C44" s="123"/>
      <c r="D44" s="131"/>
      <c r="E44" s="131"/>
      <c r="F44" s="132"/>
    </row>
    <row r="45" spans="1:9" s="123" customFormat="1" ht="14.25" customHeight="1" x14ac:dyDescent="0.25">
      <c r="A45" s="142"/>
      <c r="B45" s="143"/>
      <c r="C45" s="137"/>
      <c r="D45" s="138"/>
      <c r="E45" s="139"/>
      <c r="F45" s="140"/>
      <c r="I45" s="141"/>
    </row>
    <row r="46" spans="1:9" x14ac:dyDescent="0.25">
      <c r="A46" s="129"/>
      <c r="B46" s="130"/>
      <c r="C46" s="123"/>
      <c r="D46" s="131"/>
      <c r="E46" s="144"/>
      <c r="F46" s="144"/>
    </row>
    <row r="47" spans="1:9" x14ac:dyDescent="0.25">
      <c r="A47" s="129"/>
      <c r="B47" s="130"/>
      <c r="C47" s="123"/>
      <c r="D47" s="131"/>
      <c r="E47" s="131"/>
      <c r="F47" s="132"/>
    </row>
    <row r="49" spans="1:6" x14ac:dyDescent="0.25">
      <c r="A49" s="129"/>
      <c r="B49" s="130"/>
      <c r="C49" s="123"/>
      <c r="D49" s="131"/>
      <c r="E49" s="132"/>
      <c r="F49" s="132"/>
    </row>
    <row r="50" spans="1:6" x14ac:dyDescent="0.25">
      <c r="A50" s="129"/>
      <c r="B50" s="130"/>
      <c r="C50" s="123"/>
      <c r="D50" s="131"/>
      <c r="E50" s="131"/>
      <c r="F50" s="132"/>
    </row>
    <row r="52" spans="1:6" x14ac:dyDescent="0.25">
      <c r="A52" s="129"/>
      <c r="B52" s="130"/>
      <c r="C52" s="123"/>
      <c r="D52" s="131"/>
      <c r="E52" s="132"/>
      <c r="F52" s="132"/>
    </row>
    <row r="53" spans="1:6" x14ac:dyDescent="0.25">
      <c r="A53" s="129"/>
      <c r="B53" s="130"/>
      <c r="C53" s="123"/>
      <c r="D53" s="131"/>
      <c r="E53" s="131"/>
      <c r="F53" s="132"/>
    </row>
    <row r="55" spans="1:6" x14ac:dyDescent="0.25">
      <c r="A55" s="129"/>
      <c r="B55" s="130"/>
      <c r="C55" s="123"/>
      <c r="D55" s="131"/>
      <c r="E55" s="132"/>
      <c r="F55" s="132"/>
    </row>
    <row r="56" spans="1:6" x14ac:dyDescent="0.25">
      <c r="A56" s="129"/>
      <c r="B56" s="130"/>
      <c r="C56" s="123"/>
      <c r="D56" s="131"/>
      <c r="E56" s="131"/>
      <c r="F56" s="132"/>
    </row>
    <row r="58" spans="1:6" x14ac:dyDescent="0.25">
      <c r="A58" s="129"/>
      <c r="B58" s="130"/>
      <c r="C58" s="123"/>
      <c r="D58" s="131"/>
      <c r="E58" s="132"/>
      <c r="F58" s="132"/>
    </row>
    <row r="59" spans="1:6" x14ac:dyDescent="0.25">
      <c r="A59" s="129"/>
      <c r="B59" s="130"/>
      <c r="C59" s="123"/>
      <c r="D59" s="131"/>
      <c r="E59" s="131"/>
      <c r="F59" s="132"/>
    </row>
    <row r="61" spans="1:6" x14ac:dyDescent="0.25">
      <c r="A61" s="129"/>
      <c r="B61" s="130"/>
      <c r="C61" s="123"/>
      <c r="D61" s="131"/>
      <c r="E61" s="132"/>
      <c r="F61" s="132"/>
    </row>
    <row r="62" spans="1:6" x14ac:dyDescent="0.25">
      <c r="A62" s="129"/>
      <c r="B62" s="130"/>
      <c r="C62" s="123"/>
      <c r="D62" s="131"/>
      <c r="E62" s="131"/>
      <c r="F62" s="132"/>
    </row>
    <row r="64" spans="1:6" x14ac:dyDescent="0.25">
      <c r="A64" s="129"/>
      <c r="B64" s="130"/>
      <c r="C64" s="123"/>
      <c r="D64" s="131"/>
      <c r="E64" s="132"/>
      <c r="F64" s="132"/>
    </row>
    <row r="65" spans="1:6" x14ac:dyDescent="0.25">
      <c r="A65" s="129"/>
      <c r="B65" s="130"/>
      <c r="C65" s="123"/>
      <c r="D65" s="131"/>
      <c r="E65" s="131"/>
      <c r="F65" s="132"/>
    </row>
    <row r="67" spans="1:6" ht="14.85" customHeight="1" x14ac:dyDescent="0.25">
      <c r="A67" s="145"/>
      <c r="B67" s="146"/>
      <c r="C67" s="123"/>
      <c r="D67" s="131"/>
      <c r="E67" s="144"/>
      <c r="F67" s="147"/>
    </row>
    <row r="72" spans="1:6" x14ac:dyDescent="0.25">
      <c r="A72" s="148"/>
      <c r="B72" s="149"/>
    </row>
    <row r="73" spans="1:6" x14ac:dyDescent="0.25">
      <c r="E73" s="167"/>
      <c r="F73" s="167"/>
    </row>
    <row r="74" spans="1:6" x14ac:dyDescent="0.25">
      <c r="A74" s="145"/>
      <c r="B74" s="168"/>
      <c r="C74" s="168"/>
      <c r="D74" s="168"/>
      <c r="E74" s="169"/>
      <c r="F74" s="169"/>
    </row>
    <row r="76" spans="1:6" x14ac:dyDescent="0.25">
      <c r="A76" s="145"/>
      <c r="B76" s="168"/>
      <c r="C76" s="168"/>
      <c r="D76" s="168"/>
      <c r="E76" s="169"/>
      <c r="F76" s="169"/>
    </row>
    <row r="78" spans="1:6" x14ac:dyDescent="0.25">
      <c r="B78" s="149"/>
    </row>
  </sheetData>
  <sheetProtection algorithmName="SHA-512" hashValue="7oqSYQ6CjHTCmv32K36v2j4R0arQgGhx8IMivmH1DrKJVs53eYrSjcro9OXqCAj4pCRISvNSDCE3r5ePLzR4sg==" saltValue="5VSPcTWuFb8opNt9VvctmQ==" spinCount="100000" sheet="1" objects="1" scenarios="1" selectLockedCells="1"/>
  <mergeCells count="16">
    <mergeCell ref="E73:F73"/>
    <mergeCell ref="B74:D74"/>
    <mergeCell ref="E74:F74"/>
    <mergeCell ref="B76:D76"/>
    <mergeCell ref="E76:F76"/>
    <mergeCell ref="A1:F5"/>
    <mergeCell ref="B26:E26"/>
    <mergeCell ref="A8:B8"/>
    <mergeCell ref="B10:E10"/>
    <mergeCell ref="B12:E12"/>
    <mergeCell ref="B14:E14"/>
    <mergeCell ref="B16:E16"/>
    <mergeCell ref="B18:E18"/>
    <mergeCell ref="B20:E20"/>
    <mergeCell ref="B22:E22"/>
    <mergeCell ref="B24:E24"/>
  </mergeCells>
  <pageMargins left="0.98425196850393704" right="0.98425196850393704" top="0.51181102362204722" bottom="0.98425196850393704" header="0.19685039370078741" footer="0.70866141732283472"/>
  <pageSetup paperSize="9" scale="78" orientation="portrait" r:id="rId1"/>
  <headerFooter scaleWithDoc="0">
    <oddFooter>&amp;LRijeka, svibanj 2025.&amp;CE-&amp;P&amp;R&amp;"Tahoma,Uobičajeno"&amp;9rev. 0</oddFooter>
  </headerFooter>
  <rowBreaks count="2" manualBreakCount="2">
    <brk id="69" max="5" man="1"/>
    <brk id="9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G566"/>
  <sheetViews>
    <sheetView tabSelected="1" zoomScale="85" zoomScaleNormal="85" zoomScaleSheetLayoutView="85" workbookViewId="0">
      <selection activeCell="F11" sqref="F11"/>
    </sheetView>
  </sheetViews>
  <sheetFormatPr defaultColWidth="9.109375" defaultRowHeight="13.2" x14ac:dyDescent="0.25"/>
  <cols>
    <col min="1" max="1" width="6.5546875" style="121" customWidth="1"/>
    <col min="2" max="2" width="57.109375" style="122" customWidth="1"/>
    <col min="3" max="3" width="6.5546875" style="119" customWidth="1"/>
    <col min="4" max="4" width="9.109375" style="73"/>
    <col min="5" max="5" width="11.88671875" style="73" customWidth="1"/>
    <col min="6" max="6" width="15" style="120" bestFit="1" customWidth="1"/>
    <col min="7" max="16384" width="9.109375" style="73"/>
  </cols>
  <sheetData>
    <row r="1" spans="1:6" s="59" customFormat="1" x14ac:dyDescent="0.25">
      <c r="A1" s="163" t="s">
        <v>160</v>
      </c>
      <c r="B1" s="163"/>
      <c r="C1" s="163"/>
      <c r="D1" s="163"/>
      <c r="E1" s="163"/>
      <c r="F1" s="163"/>
    </row>
    <row r="2" spans="1:6" s="59" customFormat="1" x14ac:dyDescent="0.25">
      <c r="A2" s="163"/>
      <c r="B2" s="163"/>
      <c r="C2" s="163"/>
      <c r="D2" s="163"/>
      <c r="E2" s="163"/>
      <c r="F2" s="163"/>
    </row>
    <row r="3" spans="1:6" s="59" customFormat="1" x14ac:dyDescent="0.25">
      <c r="A3" s="163"/>
      <c r="B3" s="163"/>
      <c r="C3" s="163"/>
      <c r="D3" s="163"/>
      <c r="E3" s="163"/>
      <c r="F3" s="163"/>
    </row>
    <row r="4" spans="1:6" s="59" customFormat="1" x14ac:dyDescent="0.25">
      <c r="A4" s="163"/>
      <c r="B4" s="163"/>
      <c r="C4" s="163"/>
      <c r="D4" s="163"/>
      <c r="E4" s="163"/>
      <c r="F4" s="163"/>
    </row>
    <row r="5" spans="1:6" s="59" customFormat="1" x14ac:dyDescent="0.25">
      <c r="A5" s="164"/>
      <c r="B5" s="164"/>
      <c r="C5" s="164"/>
      <c r="D5" s="164"/>
      <c r="E5" s="164"/>
      <c r="F5" s="164"/>
    </row>
    <row r="6" spans="1:6" s="59" customFormat="1" x14ac:dyDescent="0.25">
      <c r="A6" s="60"/>
      <c r="B6" s="60"/>
      <c r="C6" s="60"/>
      <c r="F6" s="61"/>
    </row>
    <row r="7" spans="1:6" s="65" customFormat="1" x14ac:dyDescent="0.25">
      <c r="A7" s="62" t="s">
        <v>33</v>
      </c>
      <c r="B7" s="63" t="s">
        <v>34</v>
      </c>
      <c r="C7" s="63" t="s">
        <v>35</v>
      </c>
      <c r="D7" s="63" t="s">
        <v>36</v>
      </c>
      <c r="E7" s="63" t="s">
        <v>37</v>
      </c>
      <c r="F7" s="64" t="s">
        <v>38</v>
      </c>
    </row>
    <row r="8" spans="1:6" s="69" customFormat="1" x14ac:dyDescent="0.25">
      <c r="A8" s="66"/>
      <c r="B8" s="67"/>
      <c r="C8" s="68"/>
      <c r="F8" s="70"/>
    </row>
    <row r="9" spans="1:6" x14ac:dyDescent="0.25">
      <c r="A9" s="171" t="s">
        <v>0</v>
      </c>
      <c r="B9" s="172" t="s">
        <v>103</v>
      </c>
      <c r="C9" s="173"/>
      <c r="D9" s="173"/>
      <c r="E9" s="71"/>
      <c r="F9" s="72"/>
    </row>
    <row r="10" spans="1:6" x14ac:dyDescent="0.25">
      <c r="A10" s="171"/>
      <c r="B10" s="174"/>
      <c r="C10" s="173"/>
      <c r="D10" s="175"/>
      <c r="E10" s="75"/>
      <c r="F10" s="75"/>
    </row>
    <row r="11" spans="1:6" ht="79.2" x14ac:dyDescent="0.25">
      <c r="A11" s="176" t="str">
        <f>A$9&amp;COUNTA(A$9:A10)&amp;"."</f>
        <v>1.1.</v>
      </c>
      <c r="B11" s="177" t="s">
        <v>167</v>
      </c>
      <c r="C11" s="178" t="s">
        <v>22</v>
      </c>
      <c r="D11" s="179">
        <v>1</v>
      </c>
      <c r="E11" s="57"/>
      <c r="F11" s="58">
        <f t="shared" ref="F11" si="0">D11*E11</f>
        <v>0</v>
      </c>
    </row>
    <row r="12" spans="1:6" x14ac:dyDescent="0.25">
      <c r="A12" s="171"/>
      <c r="B12" s="174"/>
      <c r="C12" s="173"/>
      <c r="D12" s="175"/>
      <c r="E12" s="75"/>
      <c r="F12" s="75"/>
    </row>
    <row r="13" spans="1:6" ht="94.8" x14ac:dyDescent="0.25">
      <c r="A13" s="176" t="str">
        <f>A$9&amp;COUNTA(A$9:A12)&amp;"."</f>
        <v>1.2.</v>
      </c>
      <c r="B13" s="177" t="s">
        <v>168</v>
      </c>
      <c r="C13" s="178" t="s">
        <v>41</v>
      </c>
      <c r="D13" s="179">
        <v>50</v>
      </c>
      <c r="E13" s="57"/>
      <c r="F13" s="58">
        <f t="shared" ref="F13" si="1">D13*E13</f>
        <v>0</v>
      </c>
    </row>
    <row r="14" spans="1:6" x14ac:dyDescent="0.25">
      <c r="A14" s="171"/>
      <c r="B14" s="174"/>
      <c r="C14" s="173"/>
      <c r="D14" s="175"/>
      <c r="E14" s="75"/>
      <c r="F14" s="75"/>
    </row>
    <row r="15" spans="1:6" ht="94.8" x14ac:dyDescent="0.25">
      <c r="A15" s="176" t="str">
        <f>A$9&amp;COUNTA(A$9:A14)&amp;"."</f>
        <v>1.3.</v>
      </c>
      <c r="B15" s="177" t="s">
        <v>184</v>
      </c>
      <c r="C15" s="178" t="s">
        <v>41</v>
      </c>
      <c r="D15" s="179">
        <v>50</v>
      </c>
      <c r="E15" s="57"/>
      <c r="F15" s="58">
        <f t="shared" ref="F15" si="2">D15*E15</f>
        <v>0</v>
      </c>
    </row>
    <row r="16" spans="1:6" x14ac:dyDescent="0.25">
      <c r="A16" s="171"/>
      <c r="B16" s="174"/>
      <c r="C16" s="173"/>
      <c r="D16" s="175"/>
      <c r="E16" s="75"/>
      <c r="F16" s="75"/>
    </row>
    <row r="17" spans="1:6" ht="108" x14ac:dyDescent="0.25">
      <c r="A17" s="176" t="str">
        <f>A$9&amp;COUNTA(A$9:A16)&amp;"."</f>
        <v>1.4.</v>
      </c>
      <c r="B17" s="177" t="s">
        <v>169</v>
      </c>
      <c r="C17" s="178" t="s">
        <v>41</v>
      </c>
      <c r="D17" s="179">
        <v>12</v>
      </c>
      <c r="E17" s="57"/>
      <c r="F17" s="58">
        <f t="shared" ref="F17" si="3">D17*E17</f>
        <v>0</v>
      </c>
    </row>
    <row r="18" spans="1:6" x14ac:dyDescent="0.25">
      <c r="A18" s="171"/>
      <c r="B18" s="174"/>
      <c r="C18" s="173"/>
      <c r="D18" s="175"/>
      <c r="E18" s="75"/>
      <c r="F18" s="75"/>
    </row>
    <row r="19" spans="1:6" ht="118.8" x14ac:dyDescent="0.25">
      <c r="A19" s="176" t="str">
        <f>A$9&amp;COUNTA(A$9:A18)&amp;"."</f>
        <v>1.5.</v>
      </c>
      <c r="B19" s="177" t="s">
        <v>170</v>
      </c>
      <c r="C19" s="178"/>
      <c r="D19" s="179"/>
      <c r="E19" s="57"/>
      <c r="F19" s="56"/>
    </row>
    <row r="20" spans="1:6" s="69" customFormat="1" ht="15.6" x14ac:dyDescent="0.25">
      <c r="A20" s="180"/>
      <c r="B20" s="177" t="s">
        <v>171</v>
      </c>
      <c r="C20" s="178" t="s">
        <v>21</v>
      </c>
      <c r="D20" s="179">
        <v>20</v>
      </c>
      <c r="E20" s="57"/>
      <c r="F20" s="58">
        <f t="shared" ref="F20:F24" si="4">D20*E20</f>
        <v>0</v>
      </c>
    </row>
    <row r="21" spans="1:6" s="69" customFormat="1" ht="15.6" x14ac:dyDescent="0.25">
      <c r="A21" s="180"/>
      <c r="B21" s="177" t="s">
        <v>172</v>
      </c>
      <c r="C21" s="178" t="s">
        <v>21</v>
      </c>
      <c r="D21" s="179">
        <v>10</v>
      </c>
      <c r="E21" s="57"/>
      <c r="F21" s="58">
        <f t="shared" si="4"/>
        <v>0</v>
      </c>
    </row>
    <row r="22" spans="1:6" s="69" customFormat="1" ht="15.6" x14ac:dyDescent="0.25">
      <c r="A22" s="180"/>
      <c r="B22" s="177" t="s">
        <v>335</v>
      </c>
      <c r="C22" s="178" t="s">
        <v>21</v>
      </c>
      <c r="D22" s="179">
        <v>12</v>
      </c>
      <c r="E22" s="57"/>
      <c r="F22" s="58">
        <f t="shared" si="4"/>
        <v>0</v>
      </c>
    </row>
    <row r="23" spans="1:6" s="69" customFormat="1" ht="15.6" x14ac:dyDescent="0.25">
      <c r="A23" s="180"/>
      <c r="B23" s="177" t="s">
        <v>173</v>
      </c>
      <c r="C23" s="178" t="s">
        <v>21</v>
      </c>
      <c r="D23" s="179">
        <v>16</v>
      </c>
      <c r="E23" s="57"/>
      <c r="F23" s="58">
        <f t="shared" si="4"/>
        <v>0</v>
      </c>
    </row>
    <row r="24" spans="1:6" s="69" customFormat="1" ht="15.6" x14ac:dyDescent="0.25">
      <c r="A24" s="180"/>
      <c r="B24" s="177" t="s">
        <v>174</v>
      </c>
      <c r="C24" s="178" t="s">
        <v>21</v>
      </c>
      <c r="D24" s="179">
        <v>16</v>
      </c>
      <c r="E24" s="57"/>
      <c r="F24" s="58">
        <f t="shared" si="4"/>
        <v>0</v>
      </c>
    </row>
    <row r="25" spans="1:6" x14ac:dyDescent="0.25">
      <c r="A25" s="173"/>
      <c r="B25" s="174"/>
      <c r="C25" s="171"/>
      <c r="D25" s="179"/>
      <c r="E25" s="76"/>
      <c r="F25" s="76"/>
    </row>
    <row r="26" spans="1:6" ht="132" x14ac:dyDescent="0.25">
      <c r="A26" s="176" t="str">
        <f>A$9&amp;COUNTA(A$9:A25)&amp;"."</f>
        <v>1.6.</v>
      </c>
      <c r="B26" s="177" t="s">
        <v>53</v>
      </c>
      <c r="C26" s="181"/>
      <c r="D26" s="182"/>
      <c r="E26" s="77"/>
      <c r="F26" s="78"/>
    </row>
    <row r="27" spans="1:6" ht="15.6" x14ac:dyDescent="0.25">
      <c r="A27" s="183"/>
      <c r="B27" s="177" t="s">
        <v>175</v>
      </c>
      <c r="C27" s="184" t="s">
        <v>21</v>
      </c>
      <c r="D27" s="185">
        <v>30</v>
      </c>
      <c r="E27" s="80"/>
      <c r="F27" s="58">
        <f t="shared" ref="F27:F29" si="5">D27*E27</f>
        <v>0</v>
      </c>
    </row>
    <row r="28" spans="1:6" ht="15.6" x14ac:dyDescent="0.25">
      <c r="A28" s="183"/>
      <c r="B28" s="177" t="s">
        <v>176</v>
      </c>
      <c r="C28" s="184" t="s">
        <v>21</v>
      </c>
      <c r="D28" s="185">
        <v>30</v>
      </c>
      <c r="E28" s="80"/>
      <c r="F28" s="58">
        <f t="shared" si="5"/>
        <v>0</v>
      </c>
    </row>
    <row r="29" spans="1:6" ht="15.6" x14ac:dyDescent="0.25">
      <c r="A29" s="183"/>
      <c r="B29" s="177" t="s">
        <v>177</v>
      </c>
      <c r="C29" s="184" t="s">
        <v>21</v>
      </c>
      <c r="D29" s="185">
        <v>25</v>
      </c>
      <c r="E29" s="80"/>
      <c r="F29" s="58">
        <f t="shared" si="5"/>
        <v>0</v>
      </c>
    </row>
    <row r="30" spans="1:6" x14ac:dyDescent="0.25">
      <c r="A30" s="176"/>
      <c r="B30" s="177"/>
      <c r="C30" s="186"/>
      <c r="D30" s="184"/>
      <c r="E30" s="79"/>
      <c r="F30" s="79"/>
    </row>
    <row r="31" spans="1:6" ht="66" x14ac:dyDescent="0.25">
      <c r="A31" s="176" t="str">
        <f>A$9&amp;COUNTA(A$9:A30)&amp;"."</f>
        <v>1.7.</v>
      </c>
      <c r="B31" s="177" t="s">
        <v>178</v>
      </c>
      <c r="C31" s="187" t="s">
        <v>22</v>
      </c>
      <c r="D31" s="178">
        <v>1</v>
      </c>
      <c r="E31" s="56"/>
      <c r="F31" s="58">
        <f t="shared" ref="F31" si="6">D31*E31</f>
        <v>0</v>
      </c>
    </row>
    <row r="32" spans="1:6" x14ac:dyDescent="0.25">
      <c r="A32" s="176"/>
      <c r="B32" s="177"/>
      <c r="C32" s="186"/>
      <c r="D32" s="184"/>
      <c r="E32" s="79"/>
      <c r="F32" s="79"/>
    </row>
    <row r="33" spans="1:6" ht="66" x14ac:dyDescent="0.25">
      <c r="A33" s="176" t="str">
        <f>A$9&amp;COUNTA(A$9:A32)&amp;"."</f>
        <v>1.8.</v>
      </c>
      <c r="B33" s="177" t="s">
        <v>179</v>
      </c>
      <c r="C33" s="187" t="s">
        <v>22</v>
      </c>
      <c r="D33" s="178">
        <v>1</v>
      </c>
      <c r="E33" s="56"/>
      <c r="F33" s="58">
        <f t="shared" ref="F33" si="7">D33*E33</f>
        <v>0</v>
      </c>
    </row>
    <row r="34" spans="1:6" x14ac:dyDescent="0.25">
      <c r="A34" s="176"/>
      <c r="B34" s="177"/>
      <c r="C34" s="186"/>
      <c r="D34" s="184"/>
      <c r="E34" s="79"/>
      <c r="F34" s="79"/>
    </row>
    <row r="35" spans="1:6" ht="66" x14ac:dyDescent="0.25">
      <c r="A35" s="176" t="str">
        <f>A$9&amp;COUNTA(A$9:A34)&amp;"."</f>
        <v>1.9.</v>
      </c>
      <c r="B35" s="177" t="s">
        <v>180</v>
      </c>
      <c r="C35" s="187" t="s">
        <v>22</v>
      </c>
      <c r="D35" s="178">
        <v>1</v>
      </c>
      <c r="E35" s="56"/>
      <c r="F35" s="58">
        <f t="shared" ref="F35" si="8">D35*E35</f>
        <v>0</v>
      </c>
    </row>
    <row r="36" spans="1:6" x14ac:dyDescent="0.25">
      <c r="A36" s="183"/>
      <c r="B36" s="177"/>
      <c r="C36" s="184"/>
      <c r="D36" s="185"/>
      <c r="E36" s="80"/>
      <c r="F36" s="79"/>
    </row>
    <row r="37" spans="1:6" ht="92.4" x14ac:dyDescent="0.25">
      <c r="A37" s="176" t="str">
        <f>A$9&amp;COUNTA(A$9:A36)&amp;"."</f>
        <v>1.10.</v>
      </c>
      <c r="B37" s="188" t="s">
        <v>181</v>
      </c>
      <c r="C37" s="171"/>
      <c r="D37" s="185"/>
      <c r="E37" s="80"/>
      <c r="F37" s="81"/>
    </row>
    <row r="38" spans="1:6" s="69" customFormat="1" ht="42" customHeight="1" x14ac:dyDescent="0.25">
      <c r="A38" s="180"/>
      <c r="B38" s="177" t="s">
        <v>182</v>
      </c>
      <c r="C38" s="189"/>
      <c r="D38" s="190"/>
      <c r="E38" s="83"/>
      <c r="F38" s="84"/>
    </row>
    <row r="39" spans="1:6" s="69" customFormat="1" x14ac:dyDescent="0.25">
      <c r="A39" s="180"/>
      <c r="B39" s="177" t="s">
        <v>130</v>
      </c>
      <c r="C39" s="189"/>
      <c r="D39" s="190"/>
      <c r="E39" s="83"/>
      <c r="F39" s="84"/>
    </row>
    <row r="40" spans="1:6" s="69" customFormat="1" x14ac:dyDescent="0.25">
      <c r="A40" s="180"/>
      <c r="B40" s="177" t="s">
        <v>195</v>
      </c>
      <c r="C40" s="189"/>
      <c r="D40" s="190"/>
      <c r="E40" s="83"/>
      <c r="F40" s="84"/>
    </row>
    <row r="41" spans="1:6" s="69" customFormat="1" ht="26.4" x14ac:dyDescent="0.25">
      <c r="A41" s="180"/>
      <c r="B41" s="177" t="s">
        <v>141</v>
      </c>
      <c r="C41" s="189"/>
      <c r="D41" s="190"/>
      <c r="E41" s="83"/>
      <c r="F41" s="84"/>
    </row>
    <row r="42" spans="1:6" s="69" customFormat="1" x14ac:dyDescent="0.25">
      <c r="A42" s="180"/>
      <c r="B42" s="177" t="s">
        <v>131</v>
      </c>
      <c r="C42" s="189"/>
      <c r="D42" s="190"/>
      <c r="E42" s="83"/>
      <c r="F42" s="84"/>
    </row>
    <row r="43" spans="1:6" s="69" customFormat="1" x14ac:dyDescent="0.25">
      <c r="A43" s="180"/>
      <c r="B43" s="177" t="s">
        <v>132</v>
      </c>
      <c r="C43" s="189"/>
      <c r="D43" s="190"/>
      <c r="E43" s="83"/>
      <c r="F43" s="84"/>
    </row>
    <row r="44" spans="1:6" s="69" customFormat="1" x14ac:dyDescent="0.25">
      <c r="A44" s="180"/>
      <c r="B44" s="177" t="s">
        <v>183</v>
      </c>
      <c r="C44" s="189"/>
      <c r="D44" s="190"/>
      <c r="E44" s="83"/>
      <c r="F44" s="84"/>
    </row>
    <row r="45" spans="1:6" s="69" customFormat="1" x14ac:dyDescent="0.25">
      <c r="A45" s="180"/>
      <c r="B45" s="177" t="s">
        <v>186</v>
      </c>
      <c r="C45" s="189"/>
      <c r="D45" s="190"/>
      <c r="E45" s="83"/>
      <c r="F45" s="84"/>
    </row>
    <row r="46" spans="1:6" s="69" customFormat="1" x14ac:dyDescent="0.25">
      <c r="A46" s="180"/>
      <c r="B46" s="177" t="s">
        <v>194</v>
      </c>
      <c r="C46" s="189"/>
      <c r="D46" s="190"/>
      <c r="E46" s="83"/>
      <c r="F46" s="84"/>
    </row>
    <row r="47" spans="1:6" s="69" customFormat="1" x14ac:dyDescent="0.25">
      <c r="A47" s="180"/>
      <c r="B47" s="177" t="s">
        <v>133</v>
      </c>
      <c r="C47" s="189"/>
      <c r="D47" s="190"/>
      <c r="E47" s="83"/>
      <c r="F47" s="84"/>
    </row>
    <row r="48" spans="1:6" s="69" customFormat="1" x14ac:dyDescent="0.25">
      <c r="A48" s="180"/>
      <c r="B48" s="177" t="s">
        <v>143</v>
      </c>
      <c r="C48" s="189"/>
      <c r="D48" s="190"/>
      <c r="E48" s="83"/>
      <c r="F48" s="84"/>
    </row>
    <row r="49" spans="1:6" s="69" customFormat="1" x14ac:dyDescent="0.25">
      <c r="A49" s="180"/>
      <c r="B49" s="177" t="s">
        <v>199</v>
      </c>
      <c r="C49" s="189"/>
      <c r="D49" s="190"/>
      <c r="E49" s="83"/>
      <c r="F49" s="84"/>
    </row>
    <row r="50" spans="1:6" s="69" customFormat="1" x14ac:dyDescent="0.25">
      <c r="A50" s="180"/>
      <c r="B50" s="177" t="s">
        <v>191</v>
      </c>
      <c r="C50" s="189"/>
      <c r="D50" s="190"/>
      <c r="E50" s="83"/>
      <c r="F50" s="84"/>
    </row>
    <row r="51" spans="1:6" s="69" customFormat="1" x14ac:dyDescent="0.25">
      <c r="A51" s="180"/>
      <c r="B51" s="177" t="s">
        <v>192</v>
      </c>
      <c r="C51" s="189"/>
      <c r="D51" s="190"/>
      <c r="E51" s="83"/>
      <c r="F51" s="84"/>
    </row>
    <row r="52" spans="1:6" s="69" customFormat="1" x14ac:dyDescent="0.25">
      <c r="A52" s="180"/>
      <c r="B52" s="177" t="s">
        <v>187</v>
      </c>
      <c r="C52" s="189"/>
      <c r="D52" s="190"/>
      <c r="E52" s="83"/>
      <c r="F52" s="84"/>
    </row>
    <row r="53" spans="1:6" s="69" customFormat="1" x14ac:dyDescent="0.25">
      <c r="A53" s="180"/>
      <c r="B53" s="177" t="s">
        <v>134</v>
      </c>
      <c r="C53" s="189"/>
      <c r="D53" s="190"/>
      <c r="E53" s="83"/>
      <c r="F53" s="84"/>
    </row>
    <row r="54" spans="1:6" s="69" customFormat="1" x14ac:dyDescent="0.25">
      <c r="A54" s="180"/>
      <c r="B54" s="177" t="s">
        <v>198</v>
      </c>
      <c r="C54" s="189"/>
      <c r="D54" s="190"/>
      <c r="E54" s="83"/>
      <c r="F54" s="84"/>
    </row>
    <row r="55" spans="1:6" s="69" customFormat="1" x14ac:dyDescent="0.25">
      <c r="A55" s="180"/>
      <c r="B55" s="177" t="s">
        <v>135</v>
      </c>
      <c r="C55" s="189"/>
      <c r="D55" s="190"/>
      <c r="E55" s="83"/>
      <c r="F55" s="84"/>
    </row>
    <row r="56" spans="1:6" s="69" customFormat="1" x14ac:dyDescent="0.25">
      <c r="A56" s="180"/>
      <c r="B56" s="177" t="s">
        <v>196</v>
      </c>
      <c r="C56" s="189"/>
      <c r="D56" s="190"/>
      <c r="E56" s="83"/>
      <c r="F56" s="84"/>
    </row>
    <row r="57" spans="1:6" s="69" customFormat="1" x14ac:dyDescent="0.25">
      <c r="A57" s="180"/>
      <c r="B57" s="177" t="s">
        <v>190</v>
      </c>
      <c r="C57" s="189"/>
      <c r="D57" s="190"/>
      <c r="E57" s="83"/>
      <c r="F57" s="84"/>
    </row>
    <row r="58" spans="1:6" s="69" customFormat="1" ht="26.4" x14ac:dyDescent="0.25">
      <c r="A58" s="180"/>
      <c r="B58" s="177" t="s">
        <v>185</v>
      </c>
      <c r="C58" s="189"/>
      <c r="D58" s="190"/>
      <c r="E58" s="83"/>
      <c r="F58" s="84"/>
    </row>
    <row r="59" spans="1:6" s="69" customFormat="1" x14ac:dyDescent="0.25">
      <c r="A59" s="180"/>
      <c r="B59" s="177" t="s">
        <v>136</v>
      </c>
      <c r="C59" s="189"/>
      <c r="D59" s="190"/>
      <c r="E59" s="83"/>
      <c r="F59" s="84"/>
    </row>
    <row r="60" spans="1:6" s="69" customFormat="1" x14ac:dyDescent="0.25">
      <c r="A60" s="180"/>
      <c r="B60" s="191" t="s">
        <v>142</v>
      </c>
      <c r="C60" s="189"/>
      <c r="D60" s="190"/>
      <c r="E60" s="83"/>
      <c r="F60" s="84"/>
    </row>
    <row r="61" spans="1:6" s="69" customFormat="1" x14ac:dyDescent="0.25">
      <c r="A61" s="180"/>
      <c r="B61" s="191" t="s">
        <v>188</v>
      </c>
      <c r="C61" s="189"/>
      <c r="D61" s="190"/>
      <c r="E61" s="83"/>
      <c r="F61" s="84"/>
    </row>
    <row r="62" spans="1:6" s="69" customFormat="1" x14ac:dyDescent="0.25">
      <c r="A62" s="180"/>
      <c r="B62" s="191" t="s">
        <v>197</v>
      </c>
      <c r="C62" s="189"/>
      <c r="D62" s="190"/>
      <c r="E62" s="83"/>
      <c r="F62" s="84"/>
    </row>
    <row r="63" spans="1:6" s="69" customFormat="1" x14ac:dyDescent="0.25">
      <c r="A63" s="180"/>
      <c r="B63" s="177" t="s">
        <v>200</v>
      </c>
      <c r="C63" s="189"/>
      <c r="D63" s="190"/>
      <c r="E63" s="83"/>
      <c r="F63" s="84"/>
    </row>
    <row r="64" spans="1:6" s="69" customFormat="1" ht="26.4" x14ac:dyDescent="0.25">
      <c r="A64" s="180"/>
      <c r="B64" s="191" t="s">
        <v>189</v>
      </c>
      <c r="C64" s="189"/>
      <c r="D64" s="190"/>
      <c r="E64" s="83"/>
      <c r="F64" s="84"/>
    </row>
    <row r="65" spans="1:7" s="69" customFormat="1" x14ac:dyDescent="0.25">
      <c r="A65" s="180"/>
      <c r="B65" s="177" t="s">
        <v>193</v>
      </c>
      <c r="C65" s="189"/>
      <c r="D65" s="190"/>
      <c r="E65" s="79"/>
      <c r="F65" s="85"/>
    </row>
    <row r="66" spans="1:7" s="69" customFormat="1" x14ac:dyDescent="0.25">
      <c r="A66" s="180"/>
      <c r="B66" s="177" t="s">
        <v>137</v>
      </c>
      <c r="C66" s="189"/>
      <c r="D66" s="190"/>
      <c r="E66" s="79"/>
      <c r="F66" s="85"/>
    </row>
    <row r="67" spans="1:7" s="69" customFormat="1" x14ac:dyDescent="0.25">
      <c r="A67" s="180"/>
      <c r="B67" s="177" t="s">
        <v>201</v>
      </c>
      <c r="C67" s="189"/>
      <c r="D67" s="190"/>
      <c r="E67" s="79"/>
      <c r="F67" s="85"/>
    </row>
    <row r="68" spans="1:7" s="69" customFormat="1" x14ac:dyDescent="0.25">
      <c r="A68" s="180"/>
      <c r="B68" s="177" t="s">
        <v>138</v>
      </c>
      <c r="C68" s="189"/>
      <c r="D68" s="190"/>
      <c r="E68" s="79"/>
      <c r="F68" s="85"/>
    </row>
    <row r="69" spans="1:7" ht="66.75" customHeight="1" x14ac:dyDescent="0.25">
      <c r="A69" s="192"/>
      <c r="B69" s="188" t="s">
        <v>139</v>
      </c>
      <c r="C69" s="189"/>
      <c r="D69" s="190"/>
      <c r="E69" s="80"/>
      <c r="F69" s="81"/>
      <c r="G69" s="69"/>
    </row>
    <row r="70" spans="1:7" x14ac:dyDescent="0.25">
      <c r="A70" s="192"/>
      <c r="B70" s="188" t="s">
        <v>140</v>
      </c>
      <c r="C70" s="189"/>
      <c r="D70" s="190"/>
      <c r="E70" s="80"/>
      <c r="F70" s="81"/>
      <c r="G70" s="69"/>
    </row>
    <row r="71" spans="1:7" x14ac:dyDescent="0.25">
      <c r="A71" s="192"/>
      <c r="B71" s="193" t="s">
        <v>61</v>
      </c>
      <c r="C71" s="194"/>
      <c r="D71" s="195"/>
      <c r="E71" s="86"/>
      <c r="F71" s="87"/>
      <c r="G71" s="69"/>
    </row>
    <row r="72" spans="1:7" x14ac:dyDescent="0.25">
      <c r="A72" s="192"/>
      <c r="B72" s="196"/>
      <c r="C72" s="197" t="s">
        <v>51</v>
      </c>
      <c r="D72" s="198">
        <v>1</v>
      </c>
      <c r="E72" s="88"/>
      <c r="F72" s="58">
        <f t="shared" ref="F72" si="9">D72*E72</f>
        <v>0</v>
      </c>
    </row>
    <row r="73" spans="1:7" s="59" customFormat="1" x14ac:dyDescent="0.25">
      <c r="A73" s="199"/>
      <c r="B73" s="200"/>
      <c r="C73" s="201"/>
      <c r="D73" s="202"/>
      <c r="F73" s="61"/>
    </row>
    <row r="74" spans="1:7" s="59" customFormat="1" ht="198" x14ac:dyDescent="0.25">
      <c r="A74" s="176" t="str">
        <f>A$9&amp;COUNTA(A$9:A73)&amp;"."</f>
        <v>1.11.</v>
      </c>
      <c r="B74" s="203" t="s">
        <v>202</v>
      </c>
      <c r="C74" s="201"/>
      <c r="D74" s="202"/>
      <c r="F74" s="61"/>
    </row>
    <row r="75" spans="1:7" s="59" customFormat="1" x14ac:dyDescent="0.25">
      <c r="A75" s="204"/>
      <c r="B75" s="205" t="s">
        <v>203</v>
      </c>
      <c r="C75" s="206"/>
      <c r="D75" s="207"/>
      <c r="E75" s="89"/>
      <c r="F75" s="61"/>
    </row>
    <row r="76" spans="1:7" s="59" customFormat="1" ht="26.4" x14ac:dyDescent="0.25">
      <c r="A76" s="204"/>
      <c r="B76" s="205" t="s">
        <v>204</v>
      </c>
      <c r="C76" s="206"/>
      <c r="D76" s="207"/>
      <c r="E76" s="89"/>
      <c r="F76" s="61"/>
    </row>
    <row r="77" spans="1:7" s="59" customFormat="1" x14ac:dyDescent="0.25">
      <c r="A77" s="204"/>
      <c r="B77" s="205" t="s">
        <v>205</v>
      </c>
      <c r="C77" s="206"/>
      <c r="D77" s="207"/>
      <c r="E77" s="89"/>
      <c r="F77" s="61"/>
    </row>
    <row r="78" spans="1:7" s="59" customFormat="1" x14ac:dyDescent="0.25">
      <c r="A78" s="204"/>
      <c r="B78" s="205" t="s">
        <v>144</v>
      </c>
      <c r="C78" s="206"/>
      <c r="D78" s="207"/>
      <c r="E78" s="89"/>
      <c r="F78" s="61"/>
    </row>
    <row r="79" spans="1:7" s="59" customFormat="1" x14ac:dyDescent="0.25">
      <c r="A79" s="204"/>
      <c r="B79" s="205" t="s">
        <v>206</v>
      </c>
      <c r="C79" s="206"/>
      <c r="D79" s="207"/>
      <c r="E79" s="89"/>
      <c r="F79" s="61"/>
    </row>
    <row r="80" spans="1:7" s="59" customFormat="1" x14ac:dyDescent="0.25">
      <c r="A80" s="204"/>
      <c r="B80" s="205" t="s">
        <v>207</v>
      </c>
      <c r="C80" s="206"/>
      <c r="D80" s="207"/>
      <c r="E80" s="89"/>
      <c r="F80" s="61"/>
    </row>
    <row r="81" spans="1:6" s="59" customFormat="1" x14ac:dyDescent="0.25">
      <c r="A81" s="204"/>
      <c r="B81" s="208" t="s">
        <v>208</v>
      </c>
      <c r="C81" s="206"/>
      <c r="D81" s="207"/>
      <c r="E81" s="89"/>
      <c r="F81" s="61"/>
    </row>
    <row r="82" spans="1:6" s="59" customFormat="1" x14ac:dyDescent="0.25">
      <c r="A82" s="204"/>
      <c r="B82" s="208" t="s">
        <v>209</v>
      </c>
      <c r="C82" s="206"/>
      <c r="D82" s="207"/>
      <c r="E82" s="89"/>
      <c r="F82" s="61"/>
    </row>
    <row r="83" spans="1:6" s="59" customFormat="1" x14ac:dyDescent="0.25">
      <c r="A83" s="204"/>
      <c r="B83" s="208" t="s">
        <v>145</v>
      </c>
      <c r="C83" s="206"/>
      <c r="D83" s="207"/>
      <c r="E83" s="89"/>
      <c r="F83" s="61"/>
    </row>
    <row r="84" spans="1:6" s="90" customFormat="1" x14ac:dyDescent="0.25">
      <c r="A84" s="209"/>
      <c r="B84" s="205" t="s">
        <v>146</v>
      </c>
      <c r="C84" s="206"/>
      <c r="D84" s="207"/>
      <c r="E84" s="89"/>
      <c r="F84" s="61"/>
    </row>
    <row r="85" spans="1:6" s="90" customFormat="1" x14ac:dyDescent="0.25">
      <c r="A85" s="209"/>
      <c r="B85" s="205" t="s">
        <v>147</v>
      </c>
      <c r="C85" s="206"/>
      <c r="D85" s="207"/>
      <c r="E85" s="89"/>
      <c r="F85" s="61"/>
    </row>
    <row r="86" spans="1:6" s="90" customFormat="1" ht="30.75" customHeight="1" x14ac:dyDescent="0.25">
      <c r="A86" s="209"/>
      <c r="B86" s="205" t="s">
        <v>148</v>
      </c>
      <c r="C86" s="206"/>
      <c r="D86" s="207"/>
      <c r="E86" s="58"/>
      <c r="F86" s="91"/>
    </row>
    <row r="87" spans="1:6" s="90" customFormat="1" x14ac:dyDescent="0.25">
      <c r="A87" s="209"/>
      <c r="B87" s="210" t="s">
        <v>61</v>
      </c>
      <c r="C87" s="211"/>
      <c r="D87" s="212"/>
      <c r="E87" s="92"/>
      <c r="F87" s="93"/>
    </row>
    <row r="88" spans="1:6" s="59" customFormat="1" x14ac:dyDescent="0.25">
      <c r="A88" s="199"/>
      <c r="B88" s="213"/>
      <c r="C88" s="206" t="s">
        <v>51</v>
      </c>
      <c r="D88" s="207">
        <v>1</v>
      </c>
      <c r="E88" s="58"/>
      <c r="F88" s="58">
        <f t="shared" ref="F88" si="10">D88*E88</f>
        <v>0</v>
      </c>
    </row>
    <row r="89" spans="1:6" s="59" customFormat="1" x14ac:dyDescent="0.25">
      <c r="A89" s="199"/>
      <c r="B89" s="200"/>
      <c r="C89" s="201"/>
      <c r="D89" s="202"/>
      <c r="F89" s="61"/>
    </row>
    <row r="90" spans="1:6" s="59" customFormat="1" ht="382.8" x14ac:dyDescent="0.25">
      <c r="A90" s="176" t="str">
        <f>A$9&amp;COUNTA(A$9:A89)&amp;"."</f>
        <v>1.12.</v>
      </c>
      <c r="B90" s="203" t="s">
        <v>225</v>
      </c>
      <c r="C90" s="201"/>
      <c r="D90" s="202"/>
      <c r="F90" s="61"/>
    </row>
    <row r="91" spans="1:6" s="59" customFormat="1" ht="406.8" customHeight="1" x14ac:dyDescent="0.25">
      <c r="A91" s="176"/>
      <c r="B91" s="214" t="s">
        <v>226</v>
      </c>
      <c r="C91" s="201"/>
      <c r="D91" s="202"/>
      <c r="F91" s="61"/>
    </row>
    <row r="92" spans="1:6" s="59" customFormat="1" ht="198" x14ac:dyDescent="0.25">
      <c r="A92" s="176"/>
      <c r="B92" s="214" t="s">
        <v>227</v>
      </c>
      <c r="C92" s="206" t="s">
        <v>22</v>
      </c>
      <c r="D92" s="207">
        <v>1</v>
      </c>
      <c r="E92" s="58"/>
      <c r="F92" s="58">
        <f t="shared" ref="F92" si="11">D92*E92</f>
        <v>0</v>
      </c>
    </row>
    <row r="93" spans="1:6" x14ac:dyDescent="0.25">
      <c r="A93" s="183"/>
      <c r="B93" s="177"/>
      <c r="C93" s="186"/>
      <c r="D93" s="184"/>
      <c r="E93" s="79"/>
      <c r="F93" s="79"/>
    </row>
    <row r="94" spans="1:6" ht="79.2" x14ac:dyDescent="0.25">
      <c r="A94" s="176" t="str">
        <f>A$9&amp;COUNTA(A$9:A93)&amp;"."</f>
        <v>1.13.</v>
      </c>
      <c r="B94" s="177" t="s">
        <v>342</v>
      </c>
      <c r="C94" s="206" t="s">
        <v>51</v>
      </c>
      <c r="D94" s="207">
        <v>1</v>
      </c>
      <c r="E94" s="58"/>
      <c r="F94" s="58">
        <f t="shared" ref="F94" si="12">D94*E94</f>
        <v>0</v>
      </c>
    </row>
    <row r="95" spans="1:6" x14ac:dyDescent="0.25">
      <c r="A95" s="183"/>
      <c r="B95" s="177"/>
      <c r="C95" s="186"/>
      <c r="D95" s="184"/>
      <c r="E95" s="79"/>
      <c r="F95" s="79"/>
    </row>
    <row r="96" spans="1:6" ht="105.6" x14ac:dyDescent="0.25">
      <c r="A96" s="176" t="str">
        <f>A$9&amp;COUNTA(A$9:A95)&amp;"."</f>
        <v>1.14.</v>
      </c>
      <c r="B96" s="177" t="s">
        <v>42</v>
      </c>
      <c r="C96" s="181"/>
      <c r="D96" s="182"/>
      <c r="E96" s="77"/>
      <c r="F96" s="78"/>
    </row>
    <row r="97" spans="1:7" x14ac:dyDescent="0.25">
      <c r="A97" s="176"/>
      <c r="B97" s="177" t="s">
        <v>210</v>
      </c>
      <c r="C97" s="184" t="s">
        <v>41</v>
      </c>
      <c r="D97" s="185">
        <v>50</v>
      </c>
      <c r="E97" s="80"/>
      <c r="F97" s="58">
        <f t="shared" ref="F97:F99" si="13">D97*E97</f>
        <v>0</v>
      </c>
      <c r="G97" s="94"/>
    </row>
    <row r="98" spans="1:7" x14ac:dyDescent="0.25">
      <c r="A98" s="176"/>
      <c r="B98" s="177" t="s">
        <v>211</v>
      </c>
      <c r="C98" s="184" t="s">
        <v>41</v>
      </c>
      <c r="D98" s="185">
        <v>10</v>
      </c>
      <c r="E98" s="80"/>
      <c r="F98" s="58">
        <f t="shared" si="13"/>
        <v>0</v>
      </c>
      <c r="G98" s="94"/>
    </row>
    <row r="99" spans="1:7" x14ac:dyDescent="0.25">
      <c r="A99" s="176"/>
      <c r="B99" s="177" t="s">
        <v>213</v>
      </c>
      <c r="C99" s="184" t="s">
        <v>41</v>
      </c>
      <c r="D99" s="185">
        <v>10</v>
      </c>
      <c r="E99" s="80"/>
      <c r="F99" s="58">
        <f t="shared" si="13"/>
        <v>0</v>
      </c>
      <c r="G99" s="94"/>
    </row>
    <row r="100" spans="1:7" x14ac:dyDescent="0.25">
      <c r="A100" s="183"/>
      <c r="B100" s="177"/>
      <c r="C100" s="186"/>
      <c r="D100" s="184"/>
      <c r="E100" s="79"/>
      <c r="F100" s="79"/>
    </row>
    <row r="101" spans="1:7" ht="105.6" x14ac:dyDescent="0.25">
      <c r="A101" s="176" t="str">
        <f>A$9&amp;COUNTA(A$9:A100)&amp;"."</f>
        <v>1.15.</v>
      </c>
      <c r="B101" s="177" t="s">
        <v>43</v>
      </c>
      <c r="C101" s="181"/>
      <c r="D101" s="182"/>
      <c r="E101" s="77"/>
      <c r="F101" s="78"/>
    </row>
    <row r="102" spans="1:7" x14ac:dyDescent="0.25">
      <c r="A102" s="176"/>
      <c r="B102" s="177" t="s">
        <v>212</v>
      </c>
      <c r="C102" s="184" t="s">
        <v>41</v>
      </c>
      <c r="D102" s="185">
        <v>45</v>
      </c>
      <c r="E102" s="80"/>
      <c r="F102" s="58">
        <f t="shared" ref="F102" si="14">D102*E102</f>
        <v>0</v>
      </c>
      <c r="G102" s="94"/>
    </row>
    <row r="103" spans="1:7" x14ac:dyDescent="0.25">
      <c r="A103" s="215"/>
      <c r="B103" s="216"/>
      <c r="C103" s="217"/>
      <c r="D103" s="218"/>
      <c r="E103" s="69"/>
      <c r="F103" s="70"/>
    </row>
    <row r="104" spans="1:7" ht="66" x14ac:dyDescent="0.25">
      <c r="A104" s="176" t="str">
        <f>A$9&amp;COUNTA(A$9:A103)&amp;"."</f>
        <v>1.16.</v>
      </c>
      <c r="B104" s="188" t="s">
        <v>44</v>
      </c>
      <c r="C104" s="219" t="s">
        <v>41</v>
      </c>
      <c r="D104" s="179">
        <v>50</v>
      </c>
      <c r="E104" s="57"/>
      <c r="F104" s="58">
        <f t="shared" ref="F104" si="15">D104*E104</f>
        <v>0</v>
      </c>
    </row>
    <row r="105" spans="1:7" s="69" customFormat="1" x14ac:dyDescent="0.25">
      <c r="A105" s="220"/>
      <c r="B105" s="221"/>
      <c r="C105" s="220"/>
      <c r="D105" s="222"/>
      <c r="E105" s="96"/>
      <c r="F105" s="96"/>
    </row>
    <row r="106" spans="1:7" s="69" customFormat="1" ht="79.2" x14ac:dyDescent="0.25">
      <c r="A106" s="176" t="str">
        <f>A$9&amp;COUNTA(A$9:A105)&amp;"."</f>
        <v>1.17.</v>
      </c>
      <c r="B106" s="223" t="s">
        <v>31</v>
      </c>
      <c r="C106" s="178" t="s">
        <v>22</v>
      </c>
      <c r="D106" s="179">
        <v>15</v>
      </c>
      <c r="E106" s="57"/>
      <c r="F106" s="58">
        <f t="shared" ref="F106" si="16">D106*E106</f>
        <v>0</v>
      </c>
    </row>
    <row r="107" spans="1:7" s="100" customFormat="1" x14ac:dyDescent="0.25">
      <c r="A107" s="224"/>
      <c r="B107" s="225"/>
      <c r="C107" s="226"/>
      <c r="D107" s="227"/>
      <c r="E107" s="98"/>
      <c r="F107" s="99"/>
    </row>
    <row r="108" spans="1:7" s="100" customFormat="1" ht="52.8" x14ac:dyDescent="0.25">
      <c r="A108" s="176" t="str">
        <f>A$9&amp;COUNTA(A$9:A107)&amp;"."</f>
        <v>1.18.</v>
      </c>
      <c r="B108" s="223" t="s">
        <v>45</v>
      </c>
      <c r="C108" s="226" t="s">
        <v>22</v>
      </c>
      <c r="D108" s="227">
        <v>8</v>
      </c>
      <c r="E108" s="98"/>
      <c r="F108" s="58">
        <f t="shared" ref="F108" si="17">D108*E108</f>
        <v>0</v>
      </c>
    </row>
    <row r="109" spans="1:7" s="100" customFormat="1" x14ac:dyDescent="0.25">
      <c r="A109" s="224"/>
      <c r="B109" s="225"/>
      <c r="C109" s="226"/>
      <c r="D109" s="227"/>
      <c r="E109" s="98"/>
      <c r="F109" s="99"/>
    </row>
    <row r="110" spans="1:7" s="100" customFormat="1" ht="39.6" x14ac:dyDescent="0.25">
      <c r="A110" s="176" t="str">
        <f>A$9&amp;COUNTA(A$9:A109)&amp;"."</f>
        <v>1.19.</v>
      </c>
      <c r="B110" s="223" t="s">
        <v>46</v>
      </c>
      <c r="C110" s="226" t="s">
        <v>22</v>
      </c>
      <c r="D110" s="227">
        <v>5</v>
      </c>
      <c r="E110" s="98"/>
      <c r="F110" s="58">
        <f t="shared" ref="F110" si="18">D110*E110</f>
        <v>0</v>
      </c>
    </row>
    <row r="111" spans="1:7" s="59" customFormat="1" x14ac:dyDescent="0.25">
      <c r="A111" s="199"/>
      <c r="B111" s="200"/>
      <c r="C111" s="206"/>
      <c r="D111" s="207"/>
      <c r="E111" s="58"/>
      <c r="F111" s="58"/>
    </row>
    <row r="112" spans="1:7" s="59" customFormat="1" ht="145.19999999999999" x14ac:dyDescent="0.25">
      <c r="A112" s="176" t="str">
        <f>A$9&amp;COUNTA(A$9:A111)&amp;"."</f>
        <v>1.20.</v>
      </c>
      <c r="B112" s="203" t="s">
        <v>66</v>
      </c>
      <c r="C112" s="201"/>
      <c r="D112" s="202"/>
      <c r="F112" s="61"/>
    </row>
    <row r="113" spans="1:6" s="59" customFormat="1" x14ac:dyDescent="0.25">
      <c r="A113" s="199"/>
      <c r="B113" s="200" t="s">
        <v>223</v>
      </c>
      <c r="C113" s="206" t="s">
        <v>21</v>
      </c>
      <c r="D113" s="207">
        <v>20</v>
      </c>
      <c r="E113" s="58"/>
      <c r="F113" s="58">
        <f t="shared" ref="F113:F116" si="19">D113*E113</f>
        <v>0</v>
      </c>
    </row>
    <row r="114" spans="1:6" s="59" customFormat="1" x14ac:dyDescent="0.25">
      <c r="A114" s="199"/>
      <c r="B114" s="200" t="s">
        <v>67</v>
      </c>
      <c r="C114" s="206" t="s">
        <v>21</v>
      </c>
      <c r="D114" s="207">
        <v>25</v>
      </c>
      <c r="E114" s="58"/>
      <c r="F114" s="58">
        <f t="shared" si="19"/>
        <v>0</v>
      </c>
    </row>
    <row r="115" spans="1:6" s="59" customFormat="1" x14ac:dyDescent="0.25">
      <c r="A115" s="199"/>
      <c r="B115" s="200" t="s">
        <v>222</v>
      </c>
      <c r="C115" s="206" t="s">
        <v>21</v>
      </c>
      <c r="D115" s="207">
        <v>15</v>
      </c>
      <c r="E115" s="58"/>
      <c r="F115" s="58">
        <f t="shared" si="19"/>
        <v>0</v>
      </c>
    </row>
    <row r="116" spans="1:6" s="59" customFormat="1" x14ac:dyDescent="0.25">
      <c r="A116" s="199"/>
      <c r="B116" s="200" t="s">
        <v>221</v>
      </c>
      <c r="C116" s="206" t="s">
        <v>21</v>
      </c>
      <c r="D116" s="207">
        <v>15</v>
      </c>
      <c r="E116" s="58"/>
      <c r="F116" s="58">
        <f t="shared" si="19"/>
        <v>0</v>
      </c>
    </row>
    <row r="117" spans="1:6" s="60" customFormat="1" x14ac:dyDescent="0.25">
      <c r="A117" s="199"/>
      <c r="B117" s="228"/>
      <c r="C117" s="206"/>
      <c r="D117" s="207"/>
      <c r="E117" s="58"/>
      <c r="F117" s="91"/>
    </row>
    <row r="118" spans="1:6" s="60" customFormat="1" ht="79.2" x14ac:dyDescent="0.25">
      <c r="A118" s="176" t="str">
        <f>A$9&amp;COUNTA(A$9:A117)&amp;"."</f>
        <v>1.21.</v>
      </c>
      <c r="B118" s="203" t="s">
        <v>238</v>
      </c>
      <c r="C118" s="226" t="s">
        <v>22</v>
      </c>
      <c r="D118" s="207">
        <v>2</v>
      </c>
      <c r="E118" s="58"/>
      <c r="F118" s="58">
        <f t="shared" ref="F118" si="20">D118*E118</f>
        <v>0</v>
      </c>
    </row>
    <row r="119" spans="1:6" s="60" customFormat="1" x14ac:dyDescent="0.25">
      <c r="A119" s="199"/>
      <c r="B119" s="228"/>
      <c r="C119" s="206"/>
      <c r="D119" s="207"/>
      <c r="E119" s="58"/>
      <c r="F119" s="91"/>
    </row>
    <row r="120" spans="1:6" s="60" customFormat="1" ht="79.2" x14ac:dyDescent="0.25">
      <c r="A120" s="176" t="str">
        <f>A$9&amp;COUNTA(A$9:A119)&amp;"."</f>
        <v>1.22.</v>
      </c>
      <c r="B120" s="203" t="s">
        <v>224</v>
      </c>
      <c r="C120" s="226" t="s">
        <v>22</v>
      </c>
      <c r="D120" s="207">
        <v>5</v>
      </c>
      <c r="E120" s="58"/>
      <c r="F120" s="58">
        <f t="shared" ref="F120" si="21">D120*E120</f>
        <v>0</v>
      </c>
    </row>
    <row r="121" spans="1:6" s="60" customFormat="1" x14ac:dyDescent="0.25">
      <c r="A121" s="199"/>
      <c r="B121" s="228"/>
      <c r="C121" s="206"/>
      <c r="D121" s="207"/>
      <c r="E121" s="58"/>
      <c r="F121" s="91"/>
    </row>
    <row r="122" spans="1:6" s="60" customFormat="1" ht="66" x14ac:dyDescent="0.25">
      <c r="A122" s="176" t="str">
        <f>A$9&amp;COUNTA(A$9:A121)&amp;"."</f>
        <v>1.23.</v>
      </c>
      <c r="B122" s="203" t="s">
        <v>240</v>
      </c>
      <c r="C122" s="226" t="s">
        <v>22</v>
      </c>
      <c r="D122" s="207">
        <v>4</v>
      </c>
      <c r="E122" s="58"/>
      <c r="F122" s="58">
        <f t="shared" ref="F122" si="22">D122*E122</f>
        <v>0</v>
      </c>
    </row>
    <row r="123" spans="1:6" s="60" customFormat="1" x14ac:dyDescent="0.25">
      <c r="A123" s="199"/>
      <c r="B123" s="228"/>
      <c r="C123" s="206"/>
      <c r="D123" s="207"/>
      <c r="E123" s="58"/>
      <c r="F123" s="91"/>
    </row>
    <row r="124" spans="1:6" s="60" customFormat="1" ht="66" x14ac:dyDescent="0.25">
      <c r="A124" s="176" t="str">
        <f>A$9&amp;COUNTA(A$9:A123)&amp;"."</f>
        <v>1.24.</v>
      </c>
      <c r="B124" s="203" t="s">
        <v>239</v>
      </c>
      <c r="C124" s="226" t="s">
        <v>22</v>
      </c>
      <c r="D124" s="207">
        <v>22</v>
      </c>
      <c r="E124" s="58"/>
      <c r="F124" s="58">
        <f t="shared" ref="F124" si="23">D124*E124</f>
        <v>0</v>
      </c>
    </row>
    <row r="125" spans="1:6" x14ac:dyDescent="0.25">
      <c r="A125" s="229"/>
      <c r="B125" s="188"/>
      <c r="C125" s="171"/>
      <c r="D125" s="185"/>
      <c r="E125" s="80"/>
      <c r="F125" s="81"/>
    </row>
    <row r="126" spans="1:6" x14ac:dyDescent="0.25">
      <c r="A126" s="230" t="str">
        <f>A9</f>
        <v>1.</v>
      </c>
      <c r="B126" s="231" t="str">
        <f>B9&amp;" UKUPNO:"</f>
        <v>GLAVNI RAZVOD UKUPNO:</v>
      </c>
      <c r="C126" s="171"/>
      <c r="D126" s="185"/>
      <c r="E126" s="76"/>
      <c r="F126" s="80">
        <f>SUM(F11:F125)</f>
        <v>0</v>
      </c>
    </row>
    <row r="127" spans="1:6" s="71" customFormat="1" x14ac:dyDescent="0.25">
      <c r="A127" s="230"/>
      <c r="B127" s="188"/>
      <c r="C127" s="230"/>
      <c r="D127" s="185"/>
      <c r="E127" s="80"/>
      <c r="F127" s="81"/>
    </row>
    <row r="128" spans="1:6" s="71" customFormat="1" x14ac:dyDescent="0.25">
      <c r="A128" s="230"/>
      <c r="B128" s="188"/>
      <c r="C128" s="230"/>
      <c r="D128" s="185"/>
      <c r="E128" s="80"/>
      <c r="F128" s="81"/>
    </row>
    <row r="129" spans="1:6" x14ac:dyDescent="0.25">
      <c r="A129" s="171" t="s">
        <v>1</v>
      </c>
      <c r="B129" s="172" t="s">
        <v>54</v>
      </c>
      <c r="C129" s="173"/>
      <c r="D129" s="173"/>
      <c r="E129" s="71"/>
      <c r="F129" s="72"/>
    </row>
    <row r="130" spans="1:6" x14ac:dyDescent="0.25">
      <c r="A130" s="173"/>
      <c r="B130" s="174"/>
      <c r="C130" s="171"/>
      <c r="D130" s="185"/>
      <c r="E130" s="76"/>
      <c r="F130" s="76"/>
    </row>
    <row r="131" spans="1:6" s="59" customFormat="1" ht="132" x14ac:dyDescent="0.25">
      <c r="A131" s="176" t="str">
        <f>A$129&amp;COUNTA(A$129:A130)&amp;"."</f>
        <v>2.1.</v>
      </c>
      <c r="B131" s="203" t="s">
        <v>228</v>
      </c>
      <c r="C131" s="201"/>
      <c r="D131" s="202"/>
      <c r="F131" s="61"/>
    </row>
    <row r="132" spans="1:6" s="59" customFormat="1" ht="15.6" x14ac:dyDescent="0.25">
      <c r="A132" s="199"/>
      <c r="B132" s="200" t="s">
        <v>229</v>
      </c>
      <c r="C132" s="206" t="s">
        <v>41</v>
      </c>
      <c r="D132" s="207">
        <v>10</v>
      </c>
      <c r="E132" s="58"/>
      <c r="F132" s="58">
        <f t="shared" ref="F132:F137" si="24">D132*E132</f>
        <v>0</v>
      </c>
    </row>
    <row r="133" spans="1:6" s="59" customFormat="1" ht="15.6" x14ac:dyDescent="0.25">
      <c r="A133" s="199"/>
      <c r="B133" s="200" t="s">
        <v>273</v>
      </c>
      <c r="C133" s="206" t="s">
        <v>41</v>
      </c>
      <c r="D133" s="207">
        <v>120</v>
      </c>
      <c r="E133" s="58"/>
      <c r="F133" s="58">
        <f t="shared" ref="F133" si="25">D133*E133</f>
        <v>0</v>
      </c>
    </row>
    <row r="134" spans="1:6" s="59" customFormat="1" ht="15.6" x14ac:dyDescent="0.25">
      <c r="A134" s="199"/>
      <c r="B134" s="200" t="s">
        <v>55</v>
      </c>
      <c r="C134" s="206" t="s">
        <v>41</v>
      </c>
      <c r="D134" s="207">
        <v>1200</v>
      </c>
      <c r="E134" s="58"/>
      <c r="F134" s="58">
        <f t="shared" si="24"/>
        <v>0</v>
      </c>
    </row>
    <row r="135" spans="1:6" s="59" customFormat="1" ht="15.6" x14ac:dyDescent="0.25">
      <c r="A135" s="199"/>
      <c r="B135" s="200" t="s">
        <v>56</v>
      </c>
      <c r="C135" s="206" t="s">
        <v>41</v>
      </c>
      <c r="D135" s="207">
        <v>50</v>
      </c>
      <c r="E135" s="58"/>
      <c r="F135" s="58">
        <f t="shared" si="24"/>
        <v>0</v>
      </c>
    </row>
    <row r="136" spans="1:6" s="59" customFormat="1" ht="15.6" x14ac:dyDescent="0.25">
      <c r="A136" s="199"/>
      <c r="B136" s="200" t="s">
        <v>57</v>
      </c>
      <c r="C136" s="206" t="s">
        <v>41</v>
      </c>
      <c r="D136" s="207">
        <v>500</v>
      </c>
      <c r="E136" s="58"/>
      <c r="F136" s="58">
        <f t="shared" si="24"/>
        <v>0</v>
      </c>
    </row>
    <row r="137" spans="1:6" s="59" customFormat="1" ht="15.6" x14ac:dyDescent="0.25">
      <c r="A137" s="199"/>
      <c r="B137" s="200" t="s">
        <v>58</v>
      </c>
      <c r="C137" s="206" t="s">
        <v>41</v>
      </c>
      <c r="D137" s="207">
        <v>1200</v>
      </c>
      <c r="E137" s="58"/>
      <c r="F137" s="58">
        <f t="shared" si="24"/>
        <v>0</v>
      </c>
    </row>
    <row r="138" spans="1:6" x14ac:dyDescent="0.25">
      <c r="A138" s="173"/>
      <c r="B138" s="174"/>
      <c r="C138" s="171"/>
      <c r="D138" s="185"/>
      <c r="E138" s="76"/>
      <c r="F138" s="76"/>
    </row>
    <row r="139" spans="1:6" ht="145.19999999999999" x14ac:dyDescent="0.25">
      <c r="A139" s="176" t="str">
        <f>A$129&amp;COUNTA(A$129:A138)&amp;"."</f>
        <v>2.2.</v>
      </c>
      <c r="B139" s="177" t="s">
        <v>230</v>
      </c>
      <c r="C139" s="181"/>
      <c r="D139" s="182"/>
      <c r="E139" s="77"/>
      <c r="F139" s="78"/>
    </row>
    <row r="140" spans="1:6" ht="15.6" x14ac:dyDescent="0.25">
      <c r="A140" s="183"/>
      <c r="B140" s="177" t="s">
        <v>104</v>
      </c>
      <c r="C140" s="184" t="s">
        <v>41</v>
      </c>
      <c r="D140" s="185">
        <v>100</v>
      </c>
      <c r="E140" s="80"/>
      <c r="F140" s="79">
        <f t="shared" ref="F140" si="26">D140*E140</f>
        <v>0</v>
      </c>
    </row>
    <row r="141" spans="1:6" ht="15.6" x14ac:dyDescent="0.25">
      <c r="A141" s="183"/>
      <c r="B141" s="177" t="s">
        <v>105</v>
      </c>
      <c r="C141" s="184" t="s">
        <v>41</v>
      </c>
      <c r="D141" s="185">
        <v>50</v>
      </c>
      <c r="E141" s="80"/>
      <c r="F141" s="79">
        <f t="shared" ref="F141" si="27">D141*E141</f>
        <v>0</v>
      </c>
    </row>
    <row r="142" spans="1:6" s="60" customFormat="1" x14ac:dyDescent="0.25">
      <c r="A142" s="232"/>
      <c r="B142" s="228"/>
      <c r="C142" s="206"/>
      <c r="D142" s="207"/>
      <c r="E142" s="58"/>
      <c r="F142" s="91"/>
    </row>
    <row r="143" spans="1:6" s="60" customFormat="1" ht="105.6" x14ac:dyDescent="0.25">
      <c r="A143" s="176" t="str">
        <f>A$129&amp;COUNTA(A$129:A142)&amp;"."</f>
        <v>2.3.</v>
      </c>
      <c r="B143" s="203" t="s">
        <v>231</v>
      </c>
      <c r="C143" s="206" t="s">
        <v>41</v>
      </c>
      <c r="D143" s="207">
        <v>2300</v>
      </c>
      <c r="E143" s="58"/>
      <c r="F143" s="58">
        <f>D143*E143</f>
        <v>0</v>
      </c>
    </row>
    <row r="144" spans="1:6" s="60" customFormat="1" x14ac:dyDescent="0.25">
      <c r="A144" s="232"/>
      <c r="B144" s="228"/>
      <c r="C144" s="206"/>
      <c r="D144" s="207"/>
      <c r="E144" s="58"/>
      <c r="F144" s="91"/>
    </row>
    <row r="145" spans="1:7" s="60" customFormat="1" ht="105.6" x14ac:dyDescent="0.25">
      <c r="A145" s="176" t="str">
        <f>A$129&amp;COUNTA(A$129:A144)&amp;"."</f>
        <v>2.4.</v>
      </c>
      <c r="B145" s="203" t="s">
        <v>232</v>
      </c>
      <c r="C145" s="206" t="s">
        <v>41</v>
      </c>
      <c r="D145" s="207">
        <v>270</v>
      </c>
      <c r="E145" s="58"/>
      <c r="F145" s="58">
        <f>D145*E145</f>
        <v>0</v>
      </c>
    </row>
    <row r="146" spans="1:7" s="60" customFormat="1" x14ac:dyDescent="0.25">
      <c r="A146" s="199"/>
      <c r="B146" s="228"/>
      <c r="C146" s="206"/>
      <c r="D146" s="207"/>
      <c r="E146" s="58"/>
      <c r="F146" s="91"/>
    </row>
    <row r="147" spans="1:7" s="60" customFormat="1" ht="52.8" x14ac:dyDescent="0.25">
      <c r="A147" s="176" t="str">
        <f>A$129&amp;COUNTA(A$129:A146)&amp;"."</f>
        <v>2.5.</v>
      </c>
      <c r="B147" s="203" t="s">
        <v>233</v>
      </c>
      <c r="C147" s="206" t="s">
        <v>22</v>
      </c>
      <c r="D147" s="207">
        <v>120</v>
      </c>
      <c r="E147" s="58"/>
      <c r="F147" s="58">
        <f>D147*E147</f>
        <v>0</v>
      </c>
    </row>
    <row r="148" spans="1:7" s="59" customFormat="1" x14ac:dyDescent="0.25">
      <c r="A148" s="199"/>
      <c r="B148" s="233"/>
      <c r="C148" s="206"/>
      <c r="D148" s="207"/>
      <c r="E148" s="58"/>
      <c r="F148" s="58"/>
    </row>
    <row r="149" spans="1:7" s="59" customFormat="1" ht="41.25" customHeight="1" x14ac:dyDescent="0.25">
      <c r="A149" s="176" t="str">
        <f>A$129&amp;COUNTA(A$129:A148)&amp;"."</f>
        <v>2.6.</v>
      </c>
      <c r="B149" s="233" t="s">
        <v>70</v>
      </c>
      <c r="C149" s="206" t="s">
        <v>51</v>
      </c>
      <c r="D149" s="207">
        <v>1</v>
      </c>
      <c r="E149" s="58"/>
      <c r="F149" s="58">
        <f>D149*E149</f>
        <v>0</v>
      </c>
    </row>
    <row r="150" spans="1:7" x14ac:dyDescent="0.25">
      <c r="A150" s="176"/>
      <c r="B150" s="177"/>
      <c r="C150" s="186"/>
      <c r="D150" s="184"/>
      <c r="E150" s="79"/>
      <c r="F150" s="79"/>
    </row>
    <row r="151" spans="1:7" ht="79.2" x14ac:dyDescent="0.25">
      <c r="A151" s="176" t="str">
        <f>A$129&amp;COUNTA(A$129:A150)&amp;"."</f>
        <v>2.7.</v>
      </c>
      <c r="B151" s="177" t="s">
        <v>60</v>
      </c>
      <c r="C151" s="186"/>
      <c r="D151" s="184"/>
      <c r="E151" s="79"/>
      <c r="F151" s="85"/>
    </row>
    <row r="152" spans="1:7" x14ac:dyDescent="0.25">
      <c r="A152" s="176"/>
      <c r="B152" s="177" t="s">
        <v>63</v>
      </c>
      <c r="C152" s="186"/>
      <c r="D152" s="184"/>
      <c r="E152" s="79"/>
      <c r="F152" s="85"/>
    </row>
    <row r="153" spans="1:7" x14ac:dyDescent="0.25">
      <c r="A153" s="176"/>
      <c r="B153" s="177" t="s">
        <v>62</v>
      </c>
      <c r="C153" s="186" t="s">
        <v>41</v>
      </c>
      <c r="D153" s="184">
        <v>44</v>
      </c>
      <c r="E153" s="79"/>
      <c r="F153" s="79">
        <f>D153*E153</f>
        <v>0</v>
      </c>
      <c r="G153" s="94"/>
    </row>
    <row r="154" spans="1:7" x14ac:dyDescent="0.25">
      <c r="A154" s="176"/>
      <c r="B154" s="177" t="s">
        <v>59</v>
      </c>
      <c r="C154" s="186" t="s">
        <v>41</v>
      </c>
      <c r="D154" s="184">
        <v>70</v>
      </c>
      <c r="E154" s="79"/>
      <c r="F154" s="79">
        <f>D154*E154</f>
        <v>0</v>
      </c>
      <c r="G154" s="94"/>
    </row>
    <row r="155" spans="1:7" x14ac:dyDescent="0.25">
      <c r="A155" s="176"/>
      <c r="B155" s="177" t="s">
        <v>237</v>
      </c>
      <c r="C155" s="186" t="s">
        <v>41</v>
      </c>
      <c r="D155" s="184">
        <v>35</v>
      </c>
      <c r="E155" s="79"/>
      <c r="F155" s="79">
        <f>D155*E155</f>
        <v>0</v>
      </c>
      <c r="G155" s="94"/>
    </row>
    <row r="156" spans="1:7" x14ac:dyDescent="0.25">
      <c r="A156" s="176"/>
      <c r="B156" s="177" t="s">
        <v>64</v>
      </c>
      <c r="C156" s="186"/>
      <c r="D156" s="184"/>
      <c r="E156" s="79"/>
      <c r="F156" s="85"/>
    </row>
    <row r="157" spans="1:7" x14ac:dyDescent="0.25">
      <c r="A157" s="176"/>
      <c r="B157" s="177" t="s">
        <v>62</v>
      </c>
      <c r="C157" s="186" t="s">
        <v>41</v>
      </c>
      <c r="D157" s="184">
        <v>42</v>
      </c>
      <c r="E157" s="79"/>
      <c r="F157" s="79">
        <f>D157*E157</f>
        <v>0</v>
      </c>
      <c r="G157" s="94"/>
    </row>
    <row r="158" spans="1:7" x14ac:dyDescent="0.25">
      <c r="A158" s="176"/>
      <c r="B158" s="177" t="s">
        <v>59</v>
      </c>
      <c r="C158" s="186" t="s">
        <v>41</v>
      </c>
      <c r="D158" s="184">
        <v>60</v>
      </c>
      <c r="E158" s="79"/>
      <c r="F158" s="79">
        <f>D158*E158</f>
        <v>0</v>
      </c>
      <c r="G158" s="94"/>
    </row>
    <row r="159" spans="1:7" x14ac:dyDescent="0.25">
      <c r="A159" s="176"/>
      <c r="B159" s="177" t="s">
        <v>237</v>
      </c>
      <c r="C159" s="186" t="s">
        <v>41</v>
      </c>
      <c r="D159" s="184">
        <v>35</v>
      </c>
      <c r="E159" s="79"/>
      <c r="F159" s="79">
        <f>D159*E159</f>
        <v>0</v>
      </c>
      <c r="G159" s="94"/>
    </row>
    <row r="160" spans="1:7" x14ac:dyDescent="0.25">
      <c r="A160" s="176"/>
      <c r="B160" s="177"/>
      <c r="C160" s="186"/>
      <c r="D160" s="184"/>
      <c r="E160" s="79"/>
      <c r="F160" s="79"/>
    </row>
    <row r="161" spans="1:6" ht="52.8" x14ac:dyDescent="0.25">
      <c r="A161" s="176" t="str">
        <f>A$129&amp;COUNTA(A$129:A160)&amp;"."</f>
        <v>2.8.</v>
      </c>
      <c r="B161" s="177" t="s">
        <v>65</v>
      </c>
      <c r="C161" s="186"/>
      <c r="D161" s="184"/>
      <c r="E161" s="79"/>
      <c r="F161" s="85"/>
    </row>
    <row r="162" spans="1:6" x14ac:dyDescent="0.25">
      <c r="A162" s="176"/>
      <c r="B162" s="177" t="s">
        <v>26</v>
      </c>
      <c r="C162" s="186" t="s">
        <v>41</v>
      </c>
      <c r="D162" s="184">
        <v>25</v>
      </c>
      <c r="E162" s="79"/>
      <c r="F162" s="79">
        <f>D162*E162</f>
        <v>0</v>
      </c>
    </row>
    <row r="163" spans="1:6" x14ac:dyDescent="0.25">
      <c r="A163" s="176"/>
      <c r="B163" s="177" t="s">
        <v>27</v>
      </c>
      <c r="C163" s="186" t="s">
        <v>41</v>
      </c>
      <c r="D163" s="184">
        <v>25</v>
      </c>
      <c r="E163" s="79"/>
      <c r="F163" s="79">
        <f>D163*E163</f>
        <v>0</v>
      </c>
    </row>
    <row r="164" spans="1:6" s="59" customFormat="1" x14ac:dyDescent="0.25">
      <c r="A164" s="199"/>
      <c r="B164" s="200"/>
      <c r="C164" s="206"/>
      <c r="D164" s="207"/>
      <c r="E164" s="58"/>
      <c r="F164" s="58"/>
    </row>
    <row r="165" spans="1:6" s="59" customFormat="1" ht="39.6" x14ac:dyDescent="0.25">
      <c r="A165" s="176" t="str">
        <f>A$129&amp;COUNTA(A$129:A164)&amp;"."</f>
        <v>2.9.</v>
      </c>
      <c r="B165" s="203" t="s">
        <v>71</v>
      </c>
      <c r="C165" s="201"/>
      <c r="D165" s="202"/>
      <c r="F165" s="61"/>
    </row>
    <row r="166" spans="1:6" s="59" customFormat="1" x14ac:dyDescent="0.25">
      <c r="A166" s="199"/>
      <c r="B166" s="200" t="s">
        <v>72</v>
      </c>
      <c r="C166" s="206" t="s">
        <v>22</v>
      </c>
      <c r="D166" s="207">
        <v>100</v>
      </c>
      <c r="E166" s="58"/>
      <c r="F166" s="58">
        <f t="shared" ref="F166:F169" si="28">D166*E166</f>
        <v>0</v>
      </c>
    </row>
    <row r="167" spans="1:6" s="59" customFormat="1" x14ac:dyDescent="0.25">
      <c r="A167" s="199"/>
      <c r="B167" s="200" t="s">
        <v>73</v>
      </c>
      <c r="C167" s="206" t="s">
        <v>25</v>
      </c>
      <c r="D167" s="207">
        <v>50</v>
      </c>
      <c r="E167" s="58"/>
      <c r="F167" s="58">
        <f t="shared" si="28"/>
        <v>0</v>
      </c>
    </row>
    <row r="168" spans="1:6" s="59" customFormat="1" x14ac:dyDescent="0.25">
      <c r="A168" s="199"/>
      <c r="B168" s="200" t="s">
        <v>74</v>
      </c>
      <c r="C168" s="206" t="s">
        <v>25</v>
      </c>
      <c r="D168" s="207">
        <v>50</v>
      </c>
      <c r="E168" s="58"/>
      <c r="F168" s="58">
        <f t="shared" si="28"/>
        <v>0</v>
      </c>
    </row>
    <row r="169" spans="1:6" s="59" customFormat="1" x14ac:dyDescent="0.25">
      <c r="A169" s="199"/>
      <c r="B169" s="200" t="s">
        <v>75</v>
      </c>
      <c r="C169" s="206" t="s">
        <v>25</v>
      </c>
      <c r="D169" s="207">
        <v>50</v>
      </c>
      <c r="E169" s="58"/>
      <c r="F169" s="58">
        <f t="shared" si="28"/>
        <v>0</v>
      </c>
    </row>
    <row r="170" spans="1:6" s="59" customFormat="1" x14ac:dyDescent="0.25">
      <c r="A170" s="199"/>
      <c r="B170" s="200"/>
      <c r="C170" s="206"/>
      <c r="D170" s="207"/>
      <c r="E170" s="58"/>
      <c r="F170" s="58"/>
    </row>
    <row r="171" spans="1:6" s="59" customFormat="1" ht="92.4" x14ac:dyDescent="0.25">
      <c r="A171" s="176" t="str">
        <f>A$129&amp;COUNTA(A$129:A170)&amp;"."</f>
        <v>2.10.</v>
      </c>
      <c r="B171" s="203" t="s">
        <v>241</v>
      </c>
      <c r="C171" s="201"/>
      <c r="D171" s="202"/>
      <c r="F171" s="61"/>
    </row>
    <row r="172" spans="1:6" s="59" customFormat="1" x14ac:dyDescent="0.25">
      <c r="A172" s="199"/>
      <c r="B172" s="234" t="s">
        <v>243</v>
      </c>
      <c r="C172" s="206" t="s">
        <v>41</v>
      </c>
      <c r="D172" s="207">
        <v>30</v>
      </c>
      <c r="E172" s="58"/>
      <c r="F172" s="58">
        <f t="shared" ref="F172:F173" si="29">D172*E172</f>
        <v>0</v>
      </c>
    </row>
    <row r="173" spans="1:6" s="59" customFormat="1" x14ac:dyDescent="0.25">
      <c r="A173" s="199"/>
      <c r="B173" s="234" t="s">
        <v>242</v>
      </c>
      <c r="C173" s="206" t="s">
        <v>41</v>
      </c>
      <c r="D173" s="207">
        <v>150</v>
      </c>
      <c r="E173" s="58"/>
      <c r="F173" s="58">
        <f t="shared" si="29"/>
        <v>0</v>
      </c>
    </row>
    <row r="174" spans="1:6" s="59" customFormat="1" x14ac:dyDescent="0.25">
      <c r="A174" s="199"/>
      <c r="B174" s="200"/>
      <c r="C174" s="206"/>
      <c r="D174" s="207"/>
      <c r="E174" s="58"/>
      <c r="F174" s="58"/>
    </row>
    <row r="175" spans="1:6" s="59" customFormat="1" ht="66" x14ac:dyDescent="0.25">
      <c r="A175" s="176" t="str">
        <f>A$129&amp;COUNTA(A$129:A174)&amp;"."</f>
        <v>2.11.</v>
      </c>
      <c r="B175" s="203" t="s">
        <v>109</v>
      </c>
      <c r="C175" s="201"/>
      <c r="D175" s="202"/>
      <c r="F175" s="61"/>
    </row>
    <row r="176" spans="1:6" s="59" customFormat="1" x14ac:dyDescent="0.25">
      <c r="A176" s="199"/>
      <c r="B176" s="234" t="s">
        <v>106</v>
      </c>
      <c r="C176" s="206" t="s">
        <v>41</v>
      </c>
      <c r="D176" s="207">
        <v>100</v>
      </c>
      <c r="E176" s="58"/>
      <c r="F176" s="58">
        <f t="shared" ref="F176:F178" si="30">D176*E176</f>
        <v>0</v>
      </c>
    </row>
    <row r="177" spans="1:6" s="59" customFormat="1" x14ac:dyDescent="0.25">
      <c r="A177" s="199"/>
      <c r="B177" s="234" t="s">
        <v>107</v>
      </c>
      <c r="C177" s="206" t="s">
        <v>41</v>
      </c>
      <c r="D177" s="207">
        <v>100</v>
      </c>
      <c r="E177" s="58"/>
      <c r="F177" s="58">
        <f t="shared" si="30"/>
        <v>0</v>
      </c>
    </row>
    <row r="178" spans="1:6" s="59" customFormat="1" x14ac:dyDescent="0.25">
      <c r="A178" s="199"/>
      <c r="B178" s="234" t="s">
        <v>108</v>
      </c>
      <c r="C178" s="206" t="s">
        <v>41</v>
      </c>
      <c r="D178" s="207">
        <v>50</v>
      </c>
      <c r="E178" s="58"/>
      <c r="F178" s="58">
        <f t="shared" si="30"/>
        <v>0</v>
      </c>
    </row>
    <row r="179" spans="1:6" s="59" customFormat="1" x14ac:dyDescent="0.25">
      <c r="A179" s="199"/>
      <c r="B179" s="213"/>
      <c r="C179" s="206"/>
      <c r="D179" s="207"/>
      <c r="E179" s="58"/>
      <c r="F179" s="58"/>
    </row>
    <row r="180" spans="1:6" s="59" customFormat="1" ht="121.2" x14ac:dyDescent="0.25">
      <c r="A180" s="176" t="str">
        <f>A$129&amp;COUNTA(A$129:A179)&amp;"."</f>
        <v>2.12.</v>
      </c>
      <c r="B180" s="203" t="s">
        <v>244</v>
      </c>
      <c r="C180" s="206" t="s">
        <v>22</v>
      </c>
      <c r="D180" s="207">
        <v>1</v>
      </c>
      <c r="E180" s="58"/>
      <c r="F180" s="58">
        <f>D180*E180</f>
        <v>0</v>
      </c>
    </row>
    <row r="181" spans="1:6" s="59" customFormat="1" x14ac:dyDescent="0.25">
      <c r="A181" s="199"/>
      <c r="B181" s="233"/>
      <c r="C181" s="206"/>
      <c r="D181" s="207"/>
      <c r="E181" s="58"/>
      <c r="F181" s="91"/>
    </row>
    <row r="182" spans="1:6" s="59" customFormat="1" ht="68.400000000000006" x14ac:dyDescent="0.25">
      <c r="A182" s="176" t="str">
        <f>A$129&amp;COUNTA(A$129:A181)&amp;"."</f>
        <v>2.13.</v>
      </c>
      <c r="B182" s="203" t="s">
        <v>69</v>
      </c>
      <c r="C182" s="206" t="s">
        <v>22</v>
      </c>
      <c r="D182" s="207">
        <v>3</v>
      </c>
      <c r="E182" s="58"/>
      <c r="F182" s="58">
        <f>D182*E182</f>
        <v>0</v>
      </c>
    </row>
    <row r="183" spans="1:6" s="59" customFormat="1" x14ac:dyDescent="0.25">
      <c r="A183" s="176"/>
      <c r="B183" s="233"/>
      <c r="C183" s="206"/>
      <c r="D183" s="207"/>
      <c r="E183" s="58"/>
      <c r="F183" s="91"/>
    </row>
    <row r="184" spans="1:6" s="59" customFormat="1" ht="132" x14ac:dyDescent="0.25">
      <c r="A184" s="176" t="str">
        <f>A$129&amp;COUNTA(A$129:A183)&amp;"."</f>
        <v>2.14.</v>
      </c>
      <c r="B184" s="203" t="s">
        <v>245</v>
      </c>
      <c r="C184" s="235"/>
      <c r="D184" s="236"/>
      <c r="E184" s="58"/>
      <c r="F184" s="91"/>
    </row>
    <row r="185" spans="1:6" s="59" customFormat="1" x14ac:dyDescent="0.25">
      <c r="A185" s="176"/>
      <c r="B185" s="237"/>
      <c r="C185" s="235"/>
      <c r="D185" s="236"/>
      <c r="E185" s="58"/>
      <c r="F185" s="91"/>
    </row>
    <row r="186" spans="1:6" s="59" customFormat="1" x14ac:dyDescent="0.25">
      <c r="A186" s="199"/>
      <c r="B186" s="233" t="s">
        <v>115</v>
      </c>
      <c r="C186" s="235"/>
      <c r="D186" s="236"/>
      <c r="E186" s="58"/>
      <c r="F186" s="58"/>
    </row>
    <row r="187" spans="1:6" s="59" customFormat="1" x14ac:dyDescent="0.25">
      <c r="A187" s="199"/>
      <c r="B187" s="233" t="s">
        <v>250</v>
      </c>
      <c r="C187" s="235"/>
      <c r="D187" s="236"/>
      <c r="E187" s="58"/>
      <c r="F187" s="58"/>
    </row>
    <row r="188" spans="1:6" s="59" customFormat="1" x14ac:dyDescent="0.25">
      <c r="A188" s="199"/>
      <c r="B188" s="233" t="s">
        <v>251</v>
      </c>
      <c r="C188" s="235"/>
      <c r="D188" s="236"/>
      <c r="E188" s="58"/>
      <c r="F188" s="58"/>
    </row>
    <row r="189" spans="1:6" s="59" customFormat="1" x14ac:dyDescent="0.25">
      <c r="A189" s="199"/>
      <c r="B189" s="233" t="s">
        <v>124</v>
      </c>
      <c r="C189" s="206"/>
      <c r="D189" s="207"/>
      <c r="E189" s="58"/>
      <c r="F189" s="58"/>
    </row>
    <row r="190" spans="1:6" s="59" customFormat="1" x14ac:dyDescent="0.25">
      <c r="A190" s="199"/>
      <c r="B190" s="233" t="s">
        <v>252</v>
      </c>
      <c r="C190" s="206"/>
      <c r="D190" s="207"/>
      <c r="E190" s="58"/>
      <c r="F190" s="58"/>
    </row>
    <row r="191" spans="1:6" s="59" customFormat="1" x14ac:dyDescent="0.25">
      <c r="A191" s="199"/>
      <c r="B191" s="233" t="s">
        <v>125</v>
      </c>
      <c r="C191" s="235"/>
      <c r="D191" s="236"/>
      <c r="E191" s="58"/>
      <c r="F191" s="58"/>
    </row>
    <row r="192" spans="1:6" s="59" customFormat="1" x14ac:dyDescent="0.25">
      <c r="A192" s="199"/>
      <c r="B192" s="233" t="s">
        <v>118</v>
      </c>
      <c r="C192" s="235"/>
      <c r="D192" s="236"/>
      <c r="E192" s="58"/>
      <c r="F192" s="58"/>
    </row>
    <row r="193" spans="1:6" s="59" customFormat="1" x14ac:dyDescent="0.25">
      <c r="A193" s="199"/>
      <c r="B193" s="233" t="s">
        <v>68</v>
      </c>
      <c r="C193" s="206" t="s">
        <v>51</v>
      </c>
      <c r="D193" s="207">
        <v>2</v>
      </c>
      <c r="E193" s="58"/>
      <c r="F193" s="58">
        <f>D193*E193</f>
        <v>0</v>
      </c>
    </row>
    <row r="194" spans="1:6" s="59" customFormat="1" x14ac:dyDescent="0.25">
      <c r="A194" s="176"/>
      <c r="B194" s="237"/>
      <c r="C194" s="235"/>
      <c r="D194" s="236"/>
      <c r="E194" s="58"/>
      <c r="F194" s="91"/>
    </row>
    <row r="195" spans="1:6" s="59" customFormat="1" x14ac:dyDescent="0.25">
      <c r="A195" s="199"/>
      <c r="B195" s="233" t="s">
        <v>111</v>
      </c>
      <c r="C195" s="235"/>
      <c r="D195" s="236"/>
      <c r="E195" s="58"/>
      <c r="F195" s="58"/>
    </row>
    <row r="196" spans="1:6" s="59" customFormat="1" x14ac:dyDescent="0.25">
      <c r="A196" s="199"/>
      <c r="B196" s="233" t="s">
        <v>126</v>
      </c>
      <c r="C196" s="235"/>
      <c r="D196" s="236"/>
      <c r="E196" s="58"/>
      <c r="F196" s="58"/>
    </row>
    <row r="197" spans="1:6" s="59" customFormat="1" x14ac:dyDescent="0.25">
      <c r="A197" s="199"/>
      <c r="B197" s="233" t="s">
        <v>246</v>
      </c>
      <c r="C197" s="235"/>
      <c r="D197" s="236"/>
      <c r="E197" s="58"/>
      <c r="F197" s="58"/>
    </row>
    <row r="198" spans="1:6" s="59" customFormat="1" x14ac:dyDescent="0.25">
      <c r="A198" s="199"/>
      <c r="B198" s="233" t="s">
        <v>113</v>
      </c>
      <c r="C198" s="235"/>
      <c r="D198" s="236"/>
      <c r="E198" s="58"/>
      <c r="F198" s="58"/>
    </row>
    <row r="199" spans="1:6" s="59" customFormat="1" x14ac:dyDescent="0.25">
      <c r="A199" s="199"/>
      <c r="B199" s="233" t="s">
        <v>114</v>
      </c>
      <c r="C199" s="235"/>
      <c r="D199" s="236"/>
      <c r="E199" s="58"/>
      <c r="F199" s="58"/>
    </row>
    <row r="200" spans="1:6" s="59" customFormat="1" x14ac:dyDescent="0.25">
      <c r="A200" s="199"/>
      <c r="B200" s="233" t="s">
        <v>68</v>
      </c>
      <c r="C200" s="206" t="s">
        <v>51</v>
      </c>
      <c r="D200" s="207">
        <v>3</v>
      </c>
      <c r="E200" s="58"/>
      <c r="F200" s="58">
        <f>D200*E200</f>
        <v>0</v>
      </c>
    </row>
    <row r="201" spans="1:6" s="59" customFormat="1" x14ac:dyDescent="0.25">
      <c r="A201" s="176"/>
      <c r="B201" s="237"/>
      <c r="C201" s="235"/>
      <c r="D201" s="236"/>
      <c r="E201" s="58"/>
      <c r="F201" s="91"/>
    </row>
    <row r="202" spans="1:6" s="59" customFormat="1" x14ac:dyDescent="0.25">
      <c r="A202" s="199"/>
      <c r="B202" s="233" t="s">
        <v>111</v>
      </c>
      <c r="C202" s="235"/>
      <c r="D202" s="236"/>
      <c r="E202" s="58"/>
      <c r="F202" s="58"/>
    </row>
    <row r="203" spans="1:6" s="59" customFormat="1" x14ac:dyDescent="0.25">
      <c r="A203" s="199"/>
      <c r="B203" s="233" t="s">
        <v>126</v>
      </c>
      <c r="C203" s="235"/>
      <c r="D203" s="236"/>
      <c r="E203" s="58"/>
      <c r="F203" s="58"/>
    </row>
    <row r="204" spans="1:6" s="59" customFormat="1" x14ac:dyDescent="0.25">
      <c r="A204" s="199"/>
      <c r="B204" s="233" t="s">
        <v>249</v>
      </c>
      <c r="C204" s="235"/>
      <c r="D204" s="236"/>
      <c r="E204" s="58"/>
      <c r="F204" s="58"/>
    </row>
    <row r="205" spans="1:6" s="59" customFormat="1" x14ac:dyDescent="0.25">
      <c r="A205" s="199"/>
      <c r="B205" s="233" t="s">
        <v>113</v>
      </c>
      <c r="C205" s="235"/>
      <c r="D205" s="236"/>
      <c r="E205" s="58"/>
      <c r="F205" s="58"/>
    </row>
    <row r="206" spans="1:6" s="59" customFormat="1" x14ac:dyDescent="0.25">
      <c r="A206" s="199"/>
      <c r="B206" s="233" t="s">
        <v>114</v>
      </c>
      <c r="C206" s="235"/>
      <c r="D206" s="236"/>
      <c r="E206" s="58"/>
      <c r="F206" s="58"/>
    </row>
    <row r="207" spans="1:6" s="59" customFormat="1" x14ac:dyDescent="0.25">
      <c r="A207" s="199"/>
      <c r="B207" s="233" t="s">
        <v>68</v>
      </c>
      <c r="C207" s="206" t="s">
        <v>51</v>
      </c>
      <c r="D207" s="207">
        <v>4</v>
      </c>
      <c r="E207" s="58"/>
      <c r="F207" s="58">
        <f>D207*E207</f>
        <v>0</v>
      </c>
    </row>
    <row r="208" spans="1:6" s="59" customFormat="1" x14ac:dyDescent="0.25">
      <c r="A208" s="199"/>
      <c r="B208" s="213"/>
      <c r="C208" s="235"/>
      <c r="D208" s="236"/>
      <c r="E208" s="58"/>
      <c r="F208" s="58"/>
    </row>
    <row r="209" spans="1:6" s="59" customFormat="1" x14ac:dyDescent="0.25">
      <c r="A209" s="199"/>
      <c r="B209" s="233" t="s">
        <v>115</v>
      </c>
      <c r="C209" s="206"/>
      <c r="D209" s="207"/>
      <c r="E209" s="58"/>
      <c r="F209" s="58"/>
    </row>
    <row r="210" spans="1:6" s="59" customFormat="1" x14ac:dyDescent="0.25">
      <c r="A210" s="199"/>
      <c r="B210" s="233" t="s">
        <v>116</v>
      </c>
      <c r="C210" s="206"/>
      <c r="D210" s="207"/>
      <c r="E210" s="58"/>
      <c r="F210" s="58"/>
    </row>
    <row r="211" spans="1:6" s="59" customFormat="1" x14ac:dyDescent="0.25">
      <c r="A211" s="199"/>
      <c r="B211" s="233" t="s">
        <v>117</v>
      </c>
      <c r="C211" s="206"/>
      <c r="D211" s="207"/>
      <c r="E211" s="58"/>
      <c r="F211" s="58"/>
    </row>
    <row r="212" spans="1:6" s="59" customFormat="1" x14ac:dyDescent="0.25">
      <c r="A212" s="199"/>
      <c r="B212" s="233" t="s">
        <v>113</v>
      </c>
      <c r="C212" s="206"/>
      <c r="D212" s="207"/>
      <c r="E212" s="58"/>
      <c r="F212" s="58"/>
    </row>
    <row r="213" spans="1:6" s="59" customFormat="1" x14ac:dyDescent="0.25">
      <c r="A213" s="199"/>
      <c r="B213" s="233" t="s">
        <v>118</v>
      </c>
      <c r="C213" s="206"/>
      <c r="D213" s="207"/>
      <c r="E213" s="58"/>
      <c r="F213" s="58"/>
    </row>
    <row r="214" spans="1:6" s="59" customFormat="1" x14ac:dyDescent="0.25">
      <c r="A214" s="199"/>
      <c r="B214" s="233" t="s">
        <v>68</v>
      </c>
      <c r="C214" s="206" t="s">
        <v>51</v>
      </c>
      <c r="D214" s="207">
        <v>1</v>
      </c>
      <c r="E214" s="58"/>
      <c r="F214" s="58">
        <f>D214*E214</f>
        <v>0</v>
      </c>
    </row>
    <row r="215" spans="1:6" s="59" customFormat="1" x14ac:dyDescent="0.25">
      <c r="A215" s="199"/>
      <c r="B215" s="213"/>
      <c r="C215" s="235"/>
      <c r="D215" s="236"/>
      <c r="E215" s="58"/>
      <c r="F215" s="58"/>
    </row>
    <row r="216" spans="1:6" s="59" customFormat="1" x14ac:dyDescent="0.25">
      <c r="A216" s="199"/>
      <c r="B216" s="233" t="s">
        <v>119</v>
      </c>
      <c r="C216" s="206"/>
      <c r="D216" s="207"/>
      <c r="E216" s="58"/>
      <c r="F216" s="58"/>
    </row>
    <row r="217" spans="1:6" s="59" customFormat="1" x14ac:dyDescent="0.25">
      <c r="A217" s="199"/>
      <c r="B217" s="233" t="s">
        <v>120</v>
      </c>
      <c r="C217" s="206"/>
      <c r="D217" s="207"/>
      <c r="E217" s="58"/>
      <c r="F217" s="58"/>
    </row>
    <row r="218" spans="1:6" s="59" customFormat="1" x14ac:dyDescent="0.25">
      <c r="A218" s="199"/>
      <c r="B218" s="233" t="s">
        <v>121</v>
      </c>
      <c r="C218" s="206"/>
      <c r="D218" s="207"/>
      <c r="E218" s="58"/>
      <c r="F218" s="58"/>
    </row>
    <row r="219" spans="1:6" s="59" customFormat="1" x14ac:dyDescent="0.25">
      <c r="A219" s="199"/>
      <c r="B219" s="233" t="s">
        <v>122</v>
      </c>
      <c r="C219" s="206"/>
      <c r="D219" s="207"/>
      <c r="E219" s="58"/>
      <c r="F219" s="58"/>
    </row>
    <row r="220" spans="1:6" s="59" customFormat="1" x14ac:dyDescent="0.25">
      <c r="A220" s="199"/>
      <c r="B220" s="233" t="s">
        <v>68</v>
      </c>
      <c r="C220" s="206" t="s">
        <v>51</v>
      </c>
      <c r="D220" s="207">
        <v>38</v>
      </c>
      <c r="E220" s="58"/>
      <c r="F220" s="58">
        <f>D220*E220</f>
        <v>0</v>
      </c>
    </row>
    <row r="221" spans="1:6" s="59" customFormat="1" x14ac:dyDescent="0.25">
      <c r="A221" s="199"/>
      <c r="B221" s="213"/>
      <c r="C221" s="235"/>
      <c r="D221" s="236"/>
      <c r="E221" s="58"/>
      <c r="F221" s="58"/>
    </row>
    <row r="222" spans="1:6" s="59" customFormat="1" x14ac:dyDescent="0.25">
      <c r="A222" s="199"/>
      <c r="B222" s="233" t="s">
        <v>119</v>
      </c>
      <c r="C222" s="206"/>
      <c r="D222" s="207"/>
      <c r="E222" s="58"/>
      <c r="F222" s="58"/>
    </row>
    <row r="223" spans="1:6" s="59" customFormat="1" x14ac:dyDescent="0.25">
      <c r="A223" s="199"/>
      <c r="B223" s="233" t="s">
        <v>120</v>
      </c>
      <c r="C223" s="206"/>
      <c r="D223" s="207"/>
      <c r="E223" s="58"/>
      <c r="F223" s="58"/>
    </row>
    <row r="224" spans="1:6" s="59" customFormat="1" x14ac:dyDescent="0.25">
      <c r="A224" s="199"/>
      <c r="B224" s="233" t="s">
        <v>248</v>
      </c>
      <c r="C224" s="206"/>
      <c r="D224" s="207"/>
      <c r="E224" s="58"/>
      <c r="F224" s="58"/>
    </row>
    <row r="225" spans="1:6" s="59" customFormat="1" x14ac:dyDescent="0.25">
      <c r="A225" s="199"/>
      <c r="B225" s="233" t="s">
        <v>122</v>
      </c>
      <c r="C225" s="206"/>
      <c r="D225" s="207"/>
      <c r="E225" s="58"/>
      <c r="F225" s="58"/>
    </row>
    <row r="226" spans="1:6" s="59" customFormat="1" x14ac:dyDescent="0.25">
      <c r="A226" s="199"/>
      <c r="B226" s="233" t="s">
        <v>68</v>
      </c>
      <c r="C226" s="206" t="s">
        <v>51</v>
      </c>
      <c r="D226" s="207">
        <v>4</v>
      </c>
      <c r="E226" s="58"/>
      <c r="F226" s="58">
        <f>D226*E226</f>
        <v>0</v>
      </c>
    </row>
    <row r="227" spans="1:6" s="59" customFormat="1" x14ac:dyDescent="0.25">
      <c r="A227" s="199"/>
      <c r="B227" s="213"/>
      <c r="C227" s="235"/>
      <c r="D227" s="236"/>
      <c r="E227" s="58"/>
      <c r="F227" s="58"/>
    </row>
    <row r="228" spans="1:6" s="59" customFormat="1" x14ac:dyDescent="0.25">
      <c r="A228" s="199"/>
      <c r="B228" s="233" t="s">
        <v>111</v>
      </c>
      <c r="C228" s="206"/>
      <c r="D228" s="207"/>
      <c r="E228" s="58"/>
      <c r="F228" s="58"/>
    </row>
    <row r="229" spans="1:6" s="59" customFormat="1" x14ac:dyDescent="0.25">
      <c r="A229" s="199"/>
      <c r="B229" s="233" t="s">
        <v>112</v>
      </c>
      <c r="C229" s="206"/>
      <c r="D229" s="207"/>
      <c r="E229" s="58"/>
      <c r="F229" s="58"/>
    </row>
    <row r="230" spans="1:6" s="59" customFormat="1" x14ac:dyDescent="0.25">
      <c r="A230" s="199"/>
      <c r="B230" s="233" t="s">
        <v>123</v>
      </c>
      <c r="C230" s="206"/>
      <c r="D230" s="207"/>
      <c r="E230" s="58"/>
      <c r="F230" s="58"/>
    </row>
    <row r="231" spans="1:6" s="59" customFormat="1" x14ac:dyDescent="0.25">
      <c r="A231" s="199"/>
      <c r="B231" s="233" t="s">
        <v>113</v>
      </c>
      <c r="C231" s="206"/>
      <c r="D231" s="207"/>
      <c r="E231" s="58"/>
      <c r="F231" s="58"/>
    </row>
    <row r="232" spans="1:6" s="59" customFormat="1" x14ac:dyDescent="0.25">
      <c r="A232" s="199"/>
      <c r="B232" s="233" t="s">
        <v>114</v>
      </c>
      <c r="C232" s="206"/>
      <c r="D232" s="207"/>
      <c r="E232" s="58"/>
      <c r="F232" s="58"/>
    </row>
    <row r="233" spans="1:6" s="59" customFormat="1" x14ac:dyDescent="0.25">
      <c r="A233" s="199"/>
      <c r="B233" s="233" t="s">
        <v>68</v>
      </c>
      <c r="C233" s="206" t="s">
        <v>51</v>
      </c>
      <c r="D233" s="207">
        <v>32</v>
      </c>
      <c r="E233" s="58"/>
      <c r="F233" s="58">
        <f>D233*E233</f>
        <v>0</v>
      </c>
    </row>
    <row r="234" spans="1:6" s="59" customFormat="1" x14ac:dyDescent="0.25">
      <c r="A234" s="199"/>
      <c r="B234" s="213"/>
      <c r="C234" s="235"/>
      <c r="D234" s="236"/>
      <c r="E234" s="58"/>
      <c r="F234" s="58"/>
    </row>
    <row r="235" spans="1:6" s="59" customFormat="1" x14ac:dyDescent="0.25">
      <c r="A235" s="199"/>
      <c r="B235" s="233" t="s">
        <v>119</v>
      </c>
      <c r="C235" s="206"/>
      <c r="D235" s="207"/>
      <c r="E235" s="58"/>
      <c r="F235" s="58"/>
    </row>
    <row r="236" spans="1:6" s="59" customFormat="1" x14ac:dyDescent="0.25">
      <c r="A236" s="199"/>
      <c r="B236" s="233" t="s">
        <v>120</v>
      </c>
      <c r="C236" s="206"/>
      <c r="D236" s="207"/>
      <c r="E236" s="58"/>
      <c r="F236" s="58"/>
    </row>
    <row r="237" spans="1:6" s="59" customFormat="1" x14ac:dyDescent="0.25">
      <c r="A237" s="199"/>
      <c r="B237" s="233" t="s">
        <v>123</v>
      </c>
      <c r="C237" s="206"/>
      <c r="D237" s="207"/>
      <c r="E237" s="58"/>
      <c r="F237" s="58"/>
    </row>
    <row r="238" spans="1:6" s="59" customFormat="1" x14ac:dyDescent="0.25">
      <c r="A238" s="199"/>
      <c r="B238" s="233" t="s">
        <v>247</v>
      </c>
      <c r="C238" s="206"/>
      <c r="D238" s="207"/>
      <c r="E238" s="58"/>
      <c r="F238" s="58"/>
    </row>
    <row r="239" spans="1:6" s="59" customFormat="1" x14ac:dyDescent="0.25">
      <c r="A239" s="199"/>
      <c r="B239" s="233" t="s">
        <v>113</v>
      </c>
      <c r="C239" s="206"/>
      <c r="D239" s="207"/>
      <c r="E239" s="58"/>
      <c r="F239" s="58"/>
    </row>
    <row r="240" spans="1:6" s="59" customFormat="1" x14ac:dyDescent="0.25">
      <c r="A240" s="199"/>
      <c r="B240" s="233" t="s">
        <v>122</v>
      </c>
      <c r="C240" s="206"/>
      <c r="D240" s="207"/>
      <c r="E240" s="58"/>
      <c r="F240" s="58"/>
    </row>
    <row r="241" spans="1:6" s="59" customFormat="1" x14ac:dyDescent="0.25">
      <c r="A241" s="199"/>
      <c r="B241" s="233" t="s">
        <v>68</v>
      </c>
      <c r="C241" s="206" t="s">
        <v>51</v>
      </c>
      <c r="D241" s="207">
        <v>4</v>
      </c>
      <c r="E241" s="58"/>
      <c r="F241" s="58">
        <f>D241*E241</f>
        <v>0</v>
      </c>
    </row>
    <row r="242" spans="1:6" s="59" customFormat="1" x14ac:dyDescent="0.25">
      <c r="A242" s="199"/>
      <c r="B242" s="213"/>
      <c r="C242" s="235"/>
      <c r="D242" s="236"/>
      <c r="E242" s="58"/>
      <c r="F242" s="58"/>
    </row>
    <row r="243" spans="1:6" s="59" customFormat="1" x14ac:dyDescent="0.25">
      <c r="A243" s="199"/>
      <c r="B243" s="233" t="s">
        <v>111</v>
      </c>
      <c r="C243" s="206"/>
      <c r="D243" s="207"/>
      <c r="E243" s="58"/>
      <c r="F243" s="58"/>
    </row>
    <row r="244" spans="1:6" s="59" customFormat="1" x14ac:dyDescent="0.25">
      <c r="A244" s="199"/>
      <c r="B244" s="233" t="s">
        <v>112</v>
      </c>
      <c r="C244" s="206"/>
      <c r="D244" s="207"/>
      <c r="E244" s="58"/>
      <c r="F244" s="58"/>
    </row>
    <row r="245" spans="1:6" s="59" customFormat="1" x14ac:dyDescent="0.25">
      <c r="A245" s="199"/>
      <c r="B245" s="233" t="s">
        <v>127</v>
      </c>
      <c r="C245" s="206"/>
      <c r="D245" s="207"/>
      <c r="E245" s="58"/>
      <c r="F245" s="58"/>
    </row>
    <row r="246" spans="1:6" s="59" customFormat="1" x14ac:dyDescent="0.25">
      <c r="A246" s="199"/>
      <c r="B246" s="233" t="s">
        <v>113</v>
      </c>
      <c r="C246" s="206"/>
      <c r="D246" s="207"/>
      <c r="E246" s="58"/>
      <c r="F246" s="58"/>
    </row>
    <row r="247" spans="1:6" s="59" customFormat="1" x14ac:dyDescent="0.25">
      <c r="A247" s="199"/>
      <c r="B247" s="233" t="s">
        <v>114</v>
      </c>
      <c r="C247" s="206"/>
      <c r="D247" s="207"/>
      <c r="E247" s="58"/>
      <c r="F247" s="58"/>
    </row>
    <row r="248" spans="1:6" s="59" customFormat="1" x14ac:dyDescent="0.25">
      <c r="A248" s="199"/>
      <c r="B248" s="233" t="s">
        <v>68</v>
      </c>
      <c r="C248" s="206" t="s">
        <v>51</v>
      </c>
      <c r="D248" s="207">
        <v>1</v>
      </c>
      <c r="E248" s="58"/>
      <c r="F248" s="58">
        <f>D248*E248</f>
        <v>0</v>
      </c>
    </row>
    <row r="249" spans="1:6" s="59" customFormat="1" x14ac:dyDescent="0.25">
      <c r="A249" s="199"/>
      <c r="B249" s="213"/>
      <c r="C249" s="235"/>
      <c r="D249" s="236"/>
      <c r="E249" s="58"/>
      <c r="F249" s="58"/>
    </row>
    <row r="250" spans="1:6" s="59" customFormat="1" x14ac:dyDescent="0.25">
      <c r="A250" s="199"/>
      <c r="B250" s="233" t="s">
        <v>111</v>
      </c>
      <c r="C250" s="206"/>
      <c r="D250" s="207"/>
      <c r="E250" s="58"/>
      <c r="F250" s="58"/>
    </row>
    <row r="251" spans="1:6" s="59" customFormat="1" x14ac:dyDescent="0.25">
      <c r="A251" s="199"/>
      <c r="B251" s="233" t="s">
        <v>112</v>
      </c>
      <c r="C251" s="206"/>
      <c r="D251" s="207"/>
      <c r="E251" s="58"/>
      <c r="F251" s="58"/>
    </row>
    <row r="252" spans="1:6" s="59" customFormat="1" x14ac:dyDescent="0.25">
      <c r="A252" s="199"/>
      <c r="B252" s="233" t="s">
        <v>128</v>
      </c>
      <c r="C252" s="206"/>
      <c r="D252" s="207"/>
      <c r="E252" s="58"/>
      <c r="F252" s="58"/>
    </row>
    <row r="253" spans="1:6" s="59" customFormat="1" x14ac:dyDescent="0.25">
      <c r="A253" s="199"/>
      <c r="B253" s="233" t="s">
        <v>125</v>
      </c>
      <c r="C253" s="206"/>
      <c r="D253" s="207"/>
      <c r="E253" s="58"/>
      <c r="F253" s="58"/>
    </row>
    <row r="254" spans="1:6" s="59" customFormat="1" x14ac:dyDescent="0.25">
      <c r="A254" s="199"/>
      <c r="B254" s="233" t="s">
        <v>114</v>
      </c>
      <c r="C254" s="206"/>
      <c r="D254" s="207"/>
      <c r="E254" s="58"/>
      <c r="F254" s="58"/>
    </row>
    <row r="255" spans="1:6" s="59" customFormat="1" x14ac:dyDescent="0.25">
      <c r="A255" s="199"/>
      <c r="B255" s="233" t="s">
        <v>68</v>
      </c>
      <c r="C255" s="206" t="s">
        <v>51</v>
      </c>
      <c r="D255" s="207">
        <v>2</v>
      </c>
      <c r="E255" s="58"/>
      <c r="F255" s="58">
        <f>D255*E255</f>
        <v>0</v>
      </c>
    </row>
    <row r="256" spans="1:6" s="59" customFormat="1" x14ac:dyDescent="0.25">
      <c r="A256" s="199"/>
      <c r="B256" s="213"/>
      <c r="C256" s="235"/>
      <c r="D256" s="236"/>
      <c r="E256" s="58"/>
      <c r="F256" s="58"/>
    </row>
    <row r="257" spans="1:6" s="59" customFormat="1" x14ac:dyDescent="0.25">
      <c r="A257" s="199"/>
      <c r="B257" s="233" t="s">
        <v>111</v>
      </c>
      <c r="C257" s="206"/>
      <c r="D257" s="207"/>
      <c r="E257" s="58"/>
      <c r="F257" s="58"/>
    </row>
    <row r="258" spans="1:6" s="59" customFormat="1" x14ac:dyDescent="0.25">
      <c r="A258" s="199"/>
      <c r="B258" s="233" t="s">
        <v>112</v>
      </c>
      <c r="C258" s="206"/>
      <c r="D258" s="207"/>
      <c r="E258" s="58"/>
      <c r="F258" s="58"/>
    </row>
    <row r="259" spans="1:6" s="59" customFormat="1" x14ac:dyDescent="0.25">
      <c r="A259" s="199"/>
      <c r="B259" s="233" t="s">
        <v>129</v>
      </c>
      <c r="C259" s="206"/>
      <c r="D259" s="207"/>
      <c r="E259" s="58"/>
      <c r="F259" s="58"/>
    </row>
    <row r="260" spans="1:6" s="59" customFormat="1" x14ac:dyDescent="0.25">
      <c r="A260" s="199"/>
      <c r="B260" s="233" t="s">
        <v>125</v>
      </c>
      <c r="C260" s="206"/>
      <c r="D260" s="207"/>
      <c r="E260" s="58"/>
      <c r="F260" s="58"/>
    </row>
    <row r="261" spans="1:6" s="59" customFormat="1" x14ac:dyDescent="0.25">
      <c r="A261" s="199"/>
      <c r="B261" s="233" t="s">
        <v>258</v>
      </c>
      <c r="C261" s="206"/>
      <c r="D261" s="207"/>
      <c r="E261" s="58"/>
      <c r="F261" s="58"/>
    </row>
    <row r="262" spans="1:6" s="59" customFormat="1" x14ac:dyDescent="0.25">
      <c r="A262" s="199"/>
      <c r="B262" s="233" t="s">
        <v>114</v>
      </c>
      <c r="C262" s="206"/>
      <c r="D262" s="207"/>
      <c r="E262" s="58"/>
      <c r="F262" s="58"/>
    </row>
    <row r="263" spans="1:6" s="59" customFormat="1" x14ac:dyDescent="0.25">
      <c r="A263" s="199"/>
      <c r="B263" s="233" t="s">
        <v>68</v>
      </c>
      <c r="C263" s="206" t="s">
        <v>51</v>
      </c>
      <c r="D263" s="207">
        <v>10</v>
      </c>
      <c r="E263" s="58"/>
      <c r="F263" s="58">
        <f>D263*E263</f>
        <v>0</v>
      </c>
    </row>
    <row r="264" spans="1:6" s="59" customFormat="1" x14ac:dyDescent="0.25">
      <c r="A264" s="199"/>
      <c r="B264" s="233"/>
      <c r="C264" s="206"/>
      <c r="D264" s="207"/>
      <c r="E264" s="58"/>
      <c r="F264" s="58"/>
    </row>
    <row r="265" spans="1:6" s="59" customFormat="1" ht="237.6" x14ac:dyDescent="0.25">
      <c r="A265" s="176" t="str">
        <f>A$129&amp;COUNTA(A$129:A264)&amp;"."</f>
        <v>2.15.</v>
      </c>
      <c r="B265" s="238" t="s">
        <v>253</v>
      </c>
      <c r="C265" s="206" t="s">
        <v>25</v>
      </c>
      <c r="D265" s="207">
        <v>7</v>
      </c>
      <c r="E265" s="58"/>
      <c r="F265" s="58">
        <f>D265*E265</f>
        <v>0</v>
      </c>
    </row>
    <row r="266" spans="1:6" s="59" customFormat="1" x14ac:dyDescent="0.25">
      <c r="A266" s="199"/>
      <c r="B266" s="233"/>
      <c r="C266" s="206"/>
      <c r="D266" s="207"/>
      <c r="E266" s="58"/>
      <c r="F266" s="58"/>
    </row>
    <row r="267" spans="1:6" s="59" customFormat="1" ht="237.6" x14ac:dyDescent="0.25">
      <c r="A267" s="176" t="str">
        <f>A$129&amp;COUNTA(A$129:A266)&amp;"."</f>
        <v>2.16.</v>
      </c>
      <c r="B267" s="238" t="s">
        <v>255</v>
      </c>
      <c r="C267" s="206" t="s">
        <v>25</v>
      </c>
      <c r="D267" s="207">
        <v>1</v>
      </c>
      <c r="E267" s="58"/>
      <c r="F267" s="58">
        <f>D267*E267</f>
        <v>0</v>
      </c>
    </row>
    <row r="268" spans="1:6" s="59" customFormat="1" x14ac:dyDescent="0.25">
      <c r="A268" s="199"/>
      <c r="B268" s="233"/>
      <c r="C268" s="206"/>
      <c r="D268" s="207"/>
      <c r="E268" s="58"/>
      <c r="F268" s="58"/>
    </row>
    <row r="269" spans="1:6" s="59" customFormat="1" ht="242.4" customHeight="1" x14ac:dyDescent="0.25">
      <c r="A269" s="176" t="str">
        <f>A$129&amp;COUNTA(A$129:A268)&amp;"."</f>
        <v>2.17.</v>
      </c>
      <c r="B269" s="238" t="s">
        <v>256</v>
      </c>
      <c r="C269" s="206" t="s">
        <v>25</v>
      </c>
      <c r="D269" s="207">
        <v>1</v>
      </c>
      <c r="E269" s="58"/>
      <c r="F269" s="58">
        <f>D269*E269</f>
        <v>0</v>
      </c>
    </row>
    <row r="270" spans="1:6" s="59" customFormat="1" x14ac:dyDescent="0.25">
      <c r="A270" s="199"/>
      <c r="B270" s="233"/>
      <c r="C270" s="206"/>
      <c r="D270" s="207"/>
      <c r="E270" s="58"/>
      <c r="F270" s="58"/>
    </row>
    <row r="271" spans="1:6" s="59" customFormat="1" ht="254.4" customHeight="1" x14ac:dyDescent="0.25">
      <c r="A271" s="176" t="str">
        <f>A$129&amp;COUNTA(A$129:A270)&amp;"."</f>
        <v>2.18.</v>
      </c>
      <c r="B271" s="238" t="s">
        <v>254</v>
      </c>
      <c r="C271" s="206" t="s">
        <v>25</v>
      </c>
      <c r="D271" s="207">
        <v>2</v>
      </c>
      <c r="E271" s="58"/>
      <c r="F271" s="58">
        <f>D271*E271</f>
        <v>0</v>
      </c>
    </row>
    <row r="272" spans="1:6" s="59" customFormat="1" x14ac:dyDescent="0.25">
      <c r="A272" s="199"/>
      <c r="B272" s="233"/>
      <c r="C272" s="206"/>
      <c r="D272" s="207"/>
      <c r="E272" s="58"/>
      <c r="F272" s="58"/>
    </row>
    <row r="273" spans="1:6" s="59" customFormat="1" ht="92.4" x14ac:dyDescent="0.25">
      <c r="A273" s="176" t="str">
        <f>A$129&amp;COUNTA(A$129:A272)&amp;"."</f>
        <v>2.19.</v>
      </c>
      <c r="B273" s="238" t="s">
        <v>257</v>
      </c>
      <c r="C273" s="206" t="s">
        <v>25</v>
      </c>
      <c r="D273" s="207">
        <v>2</v>
      </c>
      <c r="E273" s="58"/>
      <c r="F273" s="58">
        <f>D273*E273</f>
        <v>0</v>
      </c>
    </row>
    <row r="274" spans="1:6" s="59" customFormat="1" x14ac:dyDescent="0.25">
      <c r="A274" s="199"/>
      <c r="B274" s="213"/>
      <c r="C274" s="206"/>
      <c r="D274" s="207"/>
      <c r="E274" s="58"/>
      <c r="F274" s="91"/>
    </row>
    <row r="275" spans="1:6" s="59" customFormat="1" ht="81.599999999999994" x14ac:dyDescent="0.25">
      <c r="A275" s="176" t="str">
        <f>A$129&amp;COUNTA(A$129:A274)&amp;"."</f>
        <v>2.20.</v>
      </c>
      <c r="B275" s="203" t="s">
        <v>271</v>
      </c>
      <c r="C275" s="206" t="s">
        <v>25</v>
      </c>
      <c r="D275" s="207">
        <v>4</v>
      </c>
      <c r="E275" s="58"/>
      <c r="F275" s="58">
        <f>D275*E275</f>
        <v>0</v>
      </c>
    </row>
    <row r="276" spans="1:6" x14ac:dyDescent="0.25">
      <c r="A276" s="176"/>
      <c r="B276" s="177"/>
      <c r="C276" s="186"/>
      <c r="D276" s="184"/>
      <c r="E276" s="79"/>
      <c r="F276" s="85"/>
    </row>
    <row r="277" spans="1:6" ht="336.6" customHeight="1" x14ac:dyDescent="0.25">
      <c r="A277" s="176" t="str">
        <f>A$129&amp;COUNTA(A$129:A276)&amp;"."</f>
        <v>2.21.</v>
      </c>
      <c r="B277" s="177" t="s">
        <v>259</v>
      </c>
      <c r="C277" s="187" t="s">
        <v>22</v>
      </c>
      <c r="D277" s="178">
        <v>25</v>
      </c>
      <c r="E277" s="56"/>
      <c r="F277" s="56">
        <f>D277*E277</f>
        <v>0</v>
      </c>
    </row>
    <row r="278" spans="1:6" x14ac:dyDescent="0.25">
      <c r="A278" s="176"/>
      <c r="B278" s="177"/>
      <c r="C278" s="186"/>
      <c r="D278" s="184"/>
      <c r="E278" s="79"/>
      <c r="F278" s="85"/>
    </row>
    <row r="279" spans="1:6" ht="356.4" x14ac:dyDescent="0.25">
      <c r="A279" s="176" t="str">
        <f>A$129&amp;COUNTA(A$129:A278)&amp;"."</f>
        <v>2.22.</v>
      </c>
      <c r="B279" s="177" t="s">
        <v>260</v>
      </c>
      <c r="C279" s="187" t="s">
        <v>22</v>
      </c>
      <c r="D279" s="178">
        <v>16</v>
      </c>
      <c r="E279" s="56"/>
      <c r="F279" s="56">
        <f>D279*E279</f>
        <v>0</v>
      </c>
    </row>
    <row r="280" spans="1:6" x14ac:dyDescent="0.25">
      <c r="A280" s="176"/>
      <c r="B280" s="177"/>
      <c r="C280" s="186"/>
      <c r="D280" s="184"/>
      <c r="E280" s="79"/>
      <c r="F280" s="85"/>
    </row>
    <row r="281" spans="1:6" ht="339" customHeight="1" x14ac:dyDescent="0.25">
      <c r="A281" s="176" t="str">
        <f>A$129&amp;COUNTA(A$129:A280)&amp;"."</f>
        <v>2.23.</v>
      </c>
      <c r="B281" s="177" t="s">
        <v>261</v>
      </c>
      <c r="C281" s="187" t="s">
        <v>22</v>
      </c>
      <c r="D281" s="178">
        <v>4</v>
      </c>
      <c r="E281" s="56"/>
      <c r="F281" s="56">
        <f>D281*E281</f>
        <v>0</v>
      </c>
    </row>
    <row r="282" spans="1:6" x14ac:dyDescent="0.25">
      <c r="A282" s="176"/>
      <c r="B282" s="177"/>
      <c r="C282" s="186"/>
      <c r="D282" s="184"/>
      <c r="E282" s="79"/>
      <c r="F282" s="85"/>
    </row>
    <row r="283" spans="1:6" ht="336.6" customHeight="1" x14ac:dyDescent="0.25">
      <c r="A283" s="176" t="str">
        <f>A$129&amp;COUNTA(A$129:A282)&amp;"."</f>
        <v>2.24.</v>
      </c>
      <c r="B283" s="177" t="s">
        <v>262</v>
      </c>
      <c r="C283" s="187" t="s">
        <v>22</v>
      </c>
      <c r="D283" s="178">
        <v>3</v>
      </c>
      <c r="E283" s="56"/>
      <c r="F283" s="56">
        <f>D283*E283</f>
        <v>0</v>
      </c>
    </row>
    <row r="284" spans="1:6" x14ac:dyDescent="0.25">
      <c r="A284" s="176"/>
      <c r="B284" s="177"/>
      <c r="C284" s="186"/>
      <c r="D284" s="184"/>
      <c r="E284" s="79"/>
      <c r="F284" s="85"/>
    </row>
    <row r="285" spans="1:6" ht="316.8" x14ac:dyDescent="0.25">
      <c r="A285" s="176" t="str">
        <f>A$129&amp;COUNTA(A$129:A284)&amp;"."</f>
        <v>2.25.</v>
      </c>
      <c r="B285" s="177" t="s">
        <v>263</v>
      </c>
      <c r="C285" s="187" t="s">
        <v>22</v>
      </c>
      <c r="D285" s="178">
        <v>7</v>
      </c>
      <c r="E285" s="56"/>
      <c r="F285" s="56">
        <f>D285*E285</f>
        <v>0</v>
      </c>
    </row>
    <row r="286" spans="1:6" x14ac:dyDescent="0.25">
      <c r="A286" s="176"/>
      <c r="B286" s="177"/>
      <c r="C286" s="186"/>
      <c r="D286" s="184"/>
      <c r="E286" s="79"/>
      <c r="F286" s="85"/>
    </row>
    <row r="287" spans="1:6" ht="295.8" customHeight="1" x14ac:dyDescent="0.25">
      <c r="A287" s="176" t="str">
        <f>A$129&amp;COUNTA(A$129:A286)&amp;"."</f>
        <v>2.26.</v>
      </c>
      <c r="B287" s="177" t="s">
        <v>264</v>
      </c>
      <c r="C287" s="187" t="s">
        <v>22</v>
      </c>
      <c r="D287" s="178">
        <v>7</v>
      </c>
      <c r="E287" s="56"/>
      <c r="F287" s="56">
        <f>D287*E287</f>
        <v>0</v>
      </c>
    </row>
    <row r="288" spans="1:6" x14ac:dyDescent="0.25">
      <c r="A288" s="176"/>
      <c r="B288" s="177"/>
      <c r="C288" s="186"/>
      <c r="D288" s="184"/>
      <c r="E288" s="79"/>
      <c r="F288" s="85"/>
    </row>
    <row r="289" spans="1:6" ht="269.39999999999998" customHeight="1" x14ac:dyDescent="0.25">
      <c r="A289" s="176" t="str">
        <f>A$129&amp;COUNTA(A$129:A288)&amp;"."</f>
        <v>2.27.</v>
      </c>
      <c r="B289" s="177" t="s">
        <v>265</v>
      </c>
      <c r="C289" s="187" t="s">
        <v>22</v>
      </c>
      <c r="D289" s="178">
        <v>1</v>
      </c>
      <c r="E289" s="56"/>
      <c r="F289" s="56">
        <f>D289*E289</f>
        <v>0</v>
      </c>
    </row>
    <row r="290" spans="1:6" x14ac:dyDescent="0.25">
      <c r="A290" s="176"/>
      <c r="B290" s="177"/>
      <c r="C290" s="186"/>
      <c r="D290" s="184"/>
      <c r="E290" s="79"/>
      <c r="F290" s="85"/>
    </row>
    <row r="291" spans="1:6" ht="272.39999999999998" customHeight="1" x14ac:dyDescent="0.25">
      <c r="A291" s="176" t="str">
        <f>A$129&amp;COUNTA(A$129:A290)&amp;"."</f>
        <v>2.28.</v>
      </c>
      <c r="B291" s="177" t="s">
        <v>266</v>
      </c>
      <c r="C291" s="187" t="s">
        <v>22</v>
      </c>
      <c r="D291" s="178">
        <v>2</v>
      </c>
      <c r="E291" s="56"/>
      <c r="F291" s="56">
        <f>D291*E291</f>
        <v>0</v>
      </c>
    </row>
    <row r="292" spans="1:6" x14ac:dyDescent="0.25">
      <c r="A292" s="176"/>
      <c r="B292" s="177"/>
      <c r="C292" s="186"/>
      <c r="D292" s="184"/>
      <c r="E292" s="79"/>
      <c r="F292" s="85"/>
    </row>
    <row r="293" spans="1:6" ht="322.2" customHeight="1" x14ac:dyDescent="0.25">
      <c r="A293" s="176" t="str">
        <f>A$129&amp;COUNTA(A$129:A292)&amp;"."</f>
        <v>2.29.</v>
      </c>
      <c r="B293" s="177" t="s">
        <v>267</v>
      </c>
      <c r="C293" s="187" t="s">
        <v>22</v>
      </c>
      <c r="D293" s="178">
        <v>1</v>
      </c>
      <c r="E293" s="56"/>
      <c r="F293" s="56">
        <f>D293*E293</f>
        <v>0</v>
      </c>
    </row>
    <row r="294" spans="1:6" x14ac:dyDescent="0.25">
      <c r="A294" s="176"/>
      <c r="B294" s="177"/>
      <c r="C294" s="186"/>
      <c r="D294" s="184"/>
      <c r="E294" s="79"/>
      <c r="F294" s="85"/>
    </row>
    <row r="295" spans="1:6" ht="132" x14ac:dyDescent="0.25">
      <c r="A295" s="176" t="str">
        <f>A$129&amp;COUNTA(A$129:A294)&amp;"."</f>
        <v>2.30.</v>
      </c>
      <c r="B295" s="177" t="s">
        <v>268</v>
      </c>
      <c r="C295" s="187" t="s">
        <v>22</v>
      </c>
      <c r="D295" s="178">
        <v>8</v>
      </c>
      <c r="E295" s="56"/>
      <c r="F295" s="56">
        <f>D295*E295</f>
        <v>0</v>
      </c>
    </row>
    <row r="296" spans="1:6" x14ac:dyDescent="0.25">
      <c r="A296" s="176"/>
      <c r="B296" s="177"/>
      <c r="C296" s="186"/>
      <c r="D296" s="184"/>
      <c r="E296" s="79"/>
      <c r="F296" s="85"/>
    </row>
    <row r="297" spans="1:6" ht="118.8" x14ac:dyDescent="0.25">
      <c r="A297" s="176" t="str">
        <f>A$129&amp;COUNTA(A$129:A296)&amp;"."</f>
        <v>2.31.</v>
      </c>
      <c r="B297" s="177" t="s">
        <v>272</v>
      </c>
      <c r="C297" s="187" t="s">
        <v>22</v>
      </c>
      <c r="D297" s="178">
        <v>4</v>
      </c>
      <c r="E297" s="56"/>
      <c r="F297" s="56">
        <f>D297*E297</f>
        <v>0</v>
      </c>
    </row>
    <row r="298" spans="1:6" x14ac:dyDescent="0.25">
      <c r="A298" s="176"/>
      <c r="B298" s="177"/>
      <c r="C298" s="186"/>
      <c r="D298" s="184"/>
      <c r="E298" s="79"/>
      <c r="F298" s="85"/>
    </row>
    <row r="299" spans="1:6" ht="145.19999999999999" x14ac:dyDescent="0.25">
      <c r="A299" s="176" t="str">
        <f>A$129&amp;COUNTA(A$129:A298)&amp;"."</f>
        <v>2.32.</v>
      </c>
      <c r="B299" s="177" t="s">
        <v>269</v>
      </c>
      <c r="C299" s="187" t="s">
        <v>22</v>
      </c>
      <c r="D299" s="178">
        <v>10</v>
      </c>
      <c r="E299" s="56"/>
      <c r="F299" s="56">
        <f>D299*E299</f>
        <v>0</v>
      </c>
    </row>
    <row r="300" spans="1:6" x14ac:dyDescent="0.25">
      <c r="A300" s="176"/>
      <c r="B300" s="177"/>
      <c r="C300" s="186"/>
      <c r="D300" s="184"/>
      <c r="E300" s="79"/>
      <c r="F300" s="85"/>
    </row>
    <row r="301" spans="1:6" ht="39.6" x14ac:dyDescent="0.25">
      <c r="A301" s="176" t="str">
        <f>A$129&amp;COUNTA(A$129:A300)&amp;"."</f>
        <v>2.33.</v>
      </c>
      <c r="B301" s="177" t="s">
        <v>270</v>
      </c>
      <c r="C301" s="187" t="s">
        <v>51</v>
      </c>
      <c r="D301" s="178">
        <v>1</v>
      </c>
      <c r="E301" s="56"/>
      <c r="F301" s="56">
        <f>D301*E301</f>
        <v>0</v>
      </c>
    </row>
    <row r="302" spans="1:6" x14ac:dyDescent="0.25">
      <c r="A302" s="176"/>
      <c r="B302" s="177"/>
      <c r="C302" s="186"/>
      <c r="D302" s="184"/>
      <c r="E302" s="79"/>
      <c r="F302" s="85"/>
    </row>
    <row r="303" spans="1:6" ht="55.2" x14ac:dyDescent="0.25">
      <c r="A303" s="176" t="str">
        <f>A$129&amp;COUNTA(A$129:A302)&amp;"."</f>
        <v>2.34.</v>
      </c>
      <c r="B303" s="177" t="s">
        <v>110</v>
      </c>
      <c r="C303" s="187" t="s">
        <v>22</v>
      </c>
      <c r="D303" s="178">
        <v>35</v>
      </c>
      <c r="E303" s="56"/>
      <c r="F303" s="56">
        <f>D303*E303</f>
        <v>0</v>
      </c>
    </row>
    <row r="304" spans="1:6" s="59" customFormat="1" x14ac:dyDescent="0.25">
      <c r="A304" s="199"/>
      <c r="B304" s="213"/>
      <c r="C304" s="206"/>
      <c r="D304" s="207"/>
      <c r="E304" s="58"/>
      <c r="F304" s="58"/>
    </row>
    <row r="305" spans="1:6" s="59" customFormat="1" ht="118.8" x14ac:dyDescent="0.25">
      <c r="A305" s="176" t="str">
        <f>A$129&amp;COUNTA(A$129:A304)&amp;"."</f>
        <v>2.35.</v>
      </c>
      <c r="B305" s="203" t="s">
        <v>77</v>
      </c>
      <c r="C305" s="201"/>
      <c r="D305" s="202"/>
      <c r="F305" s="61"/>
    </row>
    <row r="306" spans="1:6" s="59" customFormat="1" ht="15.6" x14ac:dyDescent="0.25">
      <c r="A306" s="176"/>
      <c r="B306" s="234" t="s">
        <v>274</v>
      </c>
      <c r="C306" s="187" t="s">
        <v>21</v>
      </c>
      <c r="D306" s="178">
        <v>80</v>
      </c>
      <c r="E306" s="56"/>
      <c r="F306" s="56">
        <f t="shared" ref="F306" si="31">D306*E306</f>
        <v>0</v>
      </c>
    </row>
    <row r="307" spans="1:6" s="59" customFormat="1" x14ac:dyDescent="0.25">
      <c r="A307" s="176"/>
      <c r="B307" s="234" t="s">
        <v>275</v>
      </c>
      <c r="C307" s="187" t="s">
        <v>21</v>
      </c>
      <c r="D307" s="178">
        <v>40</v>
      </c>
      <c r="E307" s="56"/>
      <c r="F307" s="56">
        <f t="shared" ref="F307" si="32">D307*E307</f>
        <v>0</v>
      </c>
    </row>
    <row r="308" spans="1:6" s="59" customFormat="1" ht="15.6" x14ac:dyDescent="0.25">
      <c r="A308" s="176"/>
      <c r="B308" s="234" t="s">
        <v>276</v>
      </c>
      <c r="C308" s="187" t="s">
        <v>21</v>
      </c>
      <c r="D308" s="178">
        <v>50</v>
      </c>
      <c r="E308" s="56"/>
      <c r="F308" s="56">
        <f t="shared" ref="F308" si="33">D308*E308</f>
        <v>0</v>
      </c>
    </row>
    <row r="309" spans="1:6" s="59" customFormat="1" x14ac:dyDescent="0.25">
      <c r="A309" s="199"/>
      <c r="B309" s="233"/>
      <c r="C309" s="206"/>
      <c r="D309" s="207"/>
      <c r="E309" s="58"/>
      <c r="F309" s="91"/>
    </row>
    <row r="310" spans="1:6" s="59" customFormat="1" ht="55.2" x14ac:dyDescent="0.25">
      <c r="A310" s="176" t="str">
        <f>A$129&amp;COUNTA(A$129:A309)&amp;"."</f>
        <v>2.36.</v>
      </c>
      <c r="B310" s="203" t="s">
        <v>76</v>
      </c>
      <c r="C310" s="206" t="s">
        <v>22</v>
      </c>
      <c r="D310" s="207">
        <v>25</v>
      </c>
      <c r="E310" s="58"/>
      <c r="F310" s="58">
        <f>D310*E310</f>
        <v>0</v>
      </c>
    </row>
    <row r="311" spans="1:6" x14ac:dyDescent="0.25">
      <c r="A311" s="176"/>
      <c r="B311" s="177"/>
      <c r="C311" s="186"/>
      <c r="D311" s="184"/>
      <c r="E311" s="79"/>
      <c r="F311" s="79"/>
    </row>
    <row r="312" spans="1:6" ht="68.400000000000006" x14ac:dyDescent="0.25">
      <c r="A312" s="176" t="str">
        <f>A$129&amp;COUNTA(A$129:A311)&amp;"."</f>
        <v>2.37.</v>
      </c>
      <c r="B312" s="177" t="s">
        <v>277</v>
      </c>
      <c r="C312" s="187" t="s">
        <v>22</v>
      </c>
      <c r="D312" s="178">
        <v>26</v>
      </c>
      <c r="E312" s="56"/>
      <c r="F312" s="56">
        <f>D312*E312</f>
        <v>0</v>
      </c>
    </row>
    <row r="313" spans="1:6" x14ac:dyDescent="0.25">
      <c r="A313" s="176"/>
      <c r="B313" s="177"/>
      <c r="C313" s="186"/>
      <c r="D313" s="184"/>
      <c r="E313" s="79"/>
      <c r="F313" s="79"/>
    </row>
    <row r="314" spans="1:6" ht="68.400000000000006" x14ac:dyDescent="0.25">
      <c r="A314" s="176" t="str">
        <f>A$129&amp;COUNTA(A$129:A313)&amp;"."</f>
        <v>2.38.</v>
      </c>
      <c r="B314" s="177" t="s">
        <v>278</v>
      </c>
      <c r="C314" s="187" t="s">
        <v>22</v>
      </c>
      <c r="D314" s="178">
        <v>2</v>
      </c>
      <c r="E314" s="56"/>
      <c r="F314" s="56">
        <f>D314*E314</f>
        <v>0</v>
      </c>
    </row>
    <row r="315" spans="1:6" x14ac:dyDescent="0.25">
      <c r="A315" s="229"/>
      <c r="B315" s="188"/>
      <c r="C315" s="171"/>
      <c r="D315" s="185"/>
      <c r="E315" s="80"/>
      <c r="F315" s="81"/>
    </row>
    <row r="316" spans="1:6" x14ac:dyDescent="0.25">
      <c r="A316" s="230" t="str">
        <f>A129</f>
        <v>2.</v>
      </c>
      <c r="B316" s="231" t="str">
        <f>B129&amp;" UKUPNO:"</f>
        <v>ELEKTROINSTALACIJA RASVJETE I SNAGE UKUPNO:</v>
      </c>
      <c r="C316" s="171"/>
      <c r="D316" s="185"/>
      <c r="E316" s="76"/>
      <c r="F316" s="80">
        <f>SUM(F130:F315)</f>
        <v>0</v>
      </c>
    </row>
    <row r="317" spans="1:6" s="71" customFormat="1" ht="13.5" customHeight="1" x14ac:dyDescent="0.25">
      <c r="A317" s="230"/>
      <c r="B317" s="188"/>
      <c r="C317" s="230"/>
      <c r="D317" s="185"/>
      <c r="E317" s="80"/>
      <c r="F317" s="81"/>
    </row>
    <row r="318" spans="1:6" s="71" customFormat="1" x14ac:dyDescent="0.25">
      <c r="A318" s="230"/>
      <c r="B318" s="188"/>
      <c r="C318" s="230"/>
      <c r="D318" s="185"/>
      <c r="E318" s="80"/>
      <c r="F318" s="81"/>
    </row>
    <row r="319" spans="1:6" s="59" customFormat="1" x14ac:dyDescent="0.25">
      <c r="A319" s="171" t="s">
        <v>2</v>
      </c>
      <c r="B319" s="172" t="s">
        <v>78</v>
      </c>
      <c r="C319" s="173"/>
      <c r="D319" s="173"/>
      <c r="E319" s="71"/>
      <c r="F319" s="72"/>
    </row>
    <row r="320" spans="1:6" s="59" customFormat="1" x14ac:dyDescent="0.25">
      <c r="A320" s="204"/>
      <c r="B320" s="239"/>
      <c r="C320" s="201"/>
      <c r="D320" s="202"/>
      <c r="F320" s="61"/>
    </row>
    <row r="321" spans="1:6" s="59" customFormat="1" ht="79.2" x14ac:dyDescent="0.25">
      <c r="A321" s="176" t="str">
        <f>A$319&amp;COUNTA(A$319:A320)&amp;"."</f>
        <v>3.1.</v>
      </c>
      <c r="B321" s="203" t="s">
        <v>79</v>
      </c>
      <c r="C321" s="206" t="s">
        <v>22</v>
      </c>
      <c r="D321" s="207">
        <v>1</v>
      </c>
      <c r="E321" s="58"/>
      <c r="F321" s="58">
        <f>D321*E321</f>
        <v>0</v>
      </c>
    </row>
    <row r="322" spans="1:6" s="59" customFormat="1" x14ac:dyDescent="0.25">
      <c r="A322" s="199"/>
      <c r="B322" s="233"/>
      <c r="C322" s="206"/>
      <c r="D322" s="207"/>
      <c r="E322" s="58"/>
      <c r="F322" s="91"/>
    </row>
    <row r="323" spans="1:6" s="59" customFormat="1" ht="66" x14ac:dyDescent="0.25">
      <c r="A323" s="176" t="str">
        <f>A$319&amp;COUNTA(A$319:A322)&amp;"."</f>
        <v>3.2.</v>
      </c>
      <c r="B323" s="203" t="s">
        <v>80</v>
      </c>
      <c r="C323" s="206" t="s">
        <v>22</v>
      </c>
      <c r="D323" s="207">
        <v>1</v>
      </c>
      <c r="E323" s="58"/>
      <c r="F323" s="58">
        <f>D323*E323</f>
        <v>0</v>
      </c>
    </row>
    <row r="324" spans="1:6" s="59" customFormat="1" x14ac:dyDescent="0.25">
      <c r="A324" s="199"/>
      <c r="B324" s="233"/>
      <c r="C324" s="206"/>
      <c r="D324" s="207"/>
      <c r="E324" s="58"/>
      <c r="F324" s="91"/>
    </row>
    <row r="325" spans="1:6" s="59" customFormat="1" ht="42" customHeight="1" x14ac:dyDescent="0.25">
      <c r="A325" s="176" t="str">
        <f>A$319&amp;COUNTA(A$319:A324)&amp;"."</f>
        <v>3.3.</v>
      </c>
      <c r="B325" s="203" t="s">
        <v>82</v>
      </c>
      <c r="C325" s="206" t="s">
        <v>51</v>
      </c>
      <c r="D325" s="207">
        <v>1</v>
      </c>
      <c r="E325" s="58"/>
      <c r="F325" s="58">
        <f>D325*E325</f>
        <v>0</v>
      </c>
    </row>
    <row r="326" spans="1:6" s="59" customFormat="1" x14ac:dyDescent="0.25">
      <c r="A326" s="199"/>
      <c r="B326" s="213"/>
      <c r="C326" s="206"/>
      <c r="D326" s="207"/>
      <c r="E326" s="58"/>
      <c r="F326" s="58"/>
    </row>
    <row r="327" spans="1:6" s="59" customFormat="1" ht="52.8" x14ac:dyDescent="0.25">
      <c r="A327" s="176" t="str">
        <f>A$319&amp;COUNTA(A$319:A326)&amp;"."</f>
        <v>3.4.</v>
      </c>
      <c r="B327" s="203" t="s">
        <v>81</v>
      </c>
      <c r="C327" s="206" t="s">
        <v>22</v>
      </c>
      <c r="D327" s="207">
        <v>1</v>
      </c>
      <c r="E327" s="58"/>
      <c r="F327" s="58">
        <f>D327*E327</f>
        <v>0</v>
      </c>
    </row>
    <row r="328" spans="1:6" s="59" customFormat="1" x14ac:dyDescent="0.25">
      <c r="A328" s="199"/>
      <c r="B328" s="213"/>
      <c r="C328" s="206"/>
      <c r="D328" s="207"/>
      <c r="E328" s="58"/>
      <c r="F328" s="58"/>
    </row>
    <row r="329" spans="1:6" s="59" customFormat="1" ht="92.4" x14ac:dyDescent="0.25">
      <c r="A329" s="176" t="str">
        <f>A$319&amp;COUNTA(A$319:A328)&amp;"."</f>
        <v>3.5.</v>
      </c>
      <c r="B329" s="238" t="s">
        <v>234</v>
      </c>
      <c r="C329" s="206" t="s">
        <v>41</v>
      </c>
      <c r="D329" s="207">
        <v>20</v>
      </c>
      <c r="E329" s="58"/>
      <c r="F329" s="58">
        <f>D329*E329</f>
        <v>0</v>
      </c>
    </row>
    <row r="330" spans="1:6" s="59" customFormat="1" x14ac:dyDescent="0.25">
      <c r="A330" s="199"/>
      <c r="B330" s="213"/>
      <c r="C330" s="206"/>
      <c r="D330" s="207"/>
      <c r="E330" s="58"/>
      <c r="F330" s="91"/>
    </row>
    <row r="331" spans="1:6" s="59" customFormat="1" ht="66" x14ac:dyDescent="0.25">
      <c r="A331" s="176" t="str">
        <f>A$319&amp;COUNTA(A$319:A330)&amp;"."</f>
        <v>3.6.</v>
      </c>
      <c r="B331" s="203" t="s">
        <v>83</v>
      </c>
      <c r="C331" s="206"/>
      <c r="D331" s="207"/>
      <c r="E331" s="58"/>
      <c r="F331" s="91"/>
    </row>
    <row r="332" spans="1:6" s="59" customFormat="1" x14ac:dyDescent="0.25">
      <c r="A332" s="204"/>
      <c r="B332" s="208" t="s">
        <v>149</v>
      </c>
      <c r="C332" s="206"/>
      <c r="D332" s="207"/>
      <c r="F332" s="61"/>
    </row>
    <row r="333" spans="1:6" s="59" customFormat="1" x14ac:dyDescent="0.25">
      <c r="A333" s="204"/>
      <c r="B333" s="208" t="s">
        <v>150</v>
      </c>
      <c r="C333" s="206"/>
      <c r="D333" s="207"/>
      <c r="F333" s="61"/>
    </row>
    <row r="334" spans="1:6" s="59" customFormat="1" ht="26.4" x14ac:dyDescent="0.25">
      <c r="A334" s="204"/>
      <c r="B334" s="208" t="s">
        <v>151</v>
      </c>
      <c r="C334" s="206"/>
      <c r="D334" s="207"/>
      <c r="F334" s="61"/>
    </row>
    <row r="335" spans="1:6" s="59" customFormat="1" ht="26.4" x14ac:dyDescent="0.25">
      <c r="A335" s="204"/>
      <c r="B335" s="208" t="s">
        <v>235</v>
      </c>
      <c r="C335" s="206"/>
      <c r="D335" s="207"/>
      <c r="F335" s="61"/>
    </row>
    <row r="336" spans="1:6" s="59" customFormat="1" x14ac:dyDescent="0.25">
      <c r="A336" s="204"/>
      <c r="B336" s="208" t="s">
        <v>152</v>
      </c>
      <c r="C336" s="206"/>
      <c r="D336" s="207"/>
      <c r="F336" s="61"/>
    </row>
    <row r="337" spans="1:6" s="59" customFormat="1" x14ac:dyDescent="0.25">
      <c r="A337" s="199"/>
      <c r="B337" s="240"/>
      <c r="C337" s="241" t="s">
        <v>51</v>
      </c>
      <c r="D337" s="242">
        <v>1</v>
      </c>
      <c r="E337" s="101"/>
      <c r="F337" s="101">
        <f>D337*E337</f>
        <v>0</v>
      </c>
    </row>
    <row r="338" spans="1:6" s="60" customFormat="1" x14ac:dyDescent="0.25">
      <c r="A338" s="199"/>
      <c r="B338" s="243"/>
      <c r="C338" s="206"/>
      <c r="D338" s="207"/>
      <c r="E338" s="91"/>
      <c r="F338" s="91"/>
    </row>
    <row r="339" spans="1:6" s="60" customFormat="1" ht="132" x14ac:dyDescent="0.25">
      <c r="A339" s="176" t="str">
        <f>A$319&amp;COUNTA(A$319:A338)&amp;"."</f>
        <v>3.7.</v>
      </c>
      <c r="B339" s="203" t="s">
        <v>236</v>
      </c>
      <c r="C339" s="206" t="s">
        <v>41</v>
      </c>
      <c r="D339" s="207">
        <v>60</v>
      </c>
      <c r="E339" s="58"/>
      <c r="F339" s="58">
        <f>D339*E339</f>
        <v>0</v>
      </c>
    </row>
    <row r="340" spans="1:6" s="59" customFormat="1" x14ac:dyDescent="0.25">
      <c r="A340" s="199"/>
      <c r="B340" s="233"/>
      <c r="C340" s="206"/>
      <c r="D340" s="207"/>
      <c r="E340" s="58"/>
      <c r="F340" s="91"/>
    </row>
    <row r="341" spans="1:6" s="59" customFormat="1" ht="39.6" x14ac:dyDescent="0.25">
      <c r="A341" s="176" t="str">
        <f>A$319&amp;COUNTA(A$319:A340)&amp;"."</f>
        <v>3.8.</v>
      </c>
      <c r="B341" s="203" t="s">
        <v>84</v>
      </c>
      <c r="C341" s="206" t="s">
        <v>51</v>
      </c>
      <c r="D341" s="207">
        <v>1</v>
      </c>
      <c r="E341" s="58"/>
      <c r="F341" s="58">
        <f>D341*E341</f>
        <v>0</v>
      </c>
    </row>
    <row r="342" spans="1:6" s="59" customFormat="1" x14ac:dyDescent="0.25">
      <c r="A342" s="199"/>
      <c r="B342" s="233"/>
      <c r="C342" s="206"/>
      <c r="D342" s="207"/>
      <c r="E342" s="58"/>
      <c r="F342" s="91"/>
    </row>
    <row r="343" spans="1:6" s="59" customFormat="1" x14ac:dyDescent="0.25">
      <c r="A343" s="244" t="str">
        <f>A319</f>
        <v>3.</v>
      </c>
      <c r="B343" s="245" t="str">
        <f>B319&amp;" UKUPNO:"</f>
        <v>ANTENSKI SUSTAV UKUPNO:</v>
      </c>
      <c r="C343" s="187"/>
      <c r="D343" s="178"/>
      <c r="E343" s="102"/>
      <c r="F343" s="56">
        <f>SUM(F321:F341)</f>
        <v>0</v>
      </c>
    </row>
    <row r="344" spans="1:6" s="59" customFormat="1" x14ac:dyDescent="0.25">
      <c r="A344" s="246"/>
      <c r="B344" s="247"/>
      <c r="C344" s="206"/>
      <c r="D344" s="207"/>
      <c r="E344" s="91"/>
      <c r="F344" s="103"/>
    </row>
    <row r="345" spans="1:6" s="59" customFormat="1" x14ac:dyDescent="0.25">
      <c r="A345" s="246"/>
      <c r="B345" s="247"/>
      <c r="C345" s="206"/>
      <c r="D345" s="207"/>
      <c r="E345" s="91"/>
      <c r="F345" s="103"/>
    </row>
    <row r="346" spans="1:6" x14ac:dyDescent="0.25">
      <c r="A346" s="171" t="s">
        <v>3</v>
      </c>
      <c r="B346" s="172" t="s">
        <v>85</v>
      </c>
      <c r="C346" s="173"/>
      <c r="D346" s="173"/>
      <c r="E346" s="71"/>
      <c r="F346" s="72"/>
    </row>
    <row r="347" spans="1:6" x14ac:dyDescent="0.25">
      <c r="A347" s="183"/>
      <c r="B347" s="177"/>
      <c r="C347" s="184"/>
      <c r="D347" s="185"/>
      <c r="E347" s="80"/>
      <c r="F347" s="79"/>
    </row>
    <row r="348" spans="1:6" ht="259.2" customHeight="1" x14ac:dyDescent="0.25">
      <c r="A348" s="176" t="str">
        <f>A$346&amp;COUNTA(A$346:A347)&amp;"."</f>
        <v>4.1.</v>
      </c>
      <c r="B348" s="248" t="s">
        <v>279</v>
      </c>
      <c r="C348" s="219" t="s">
        <v>22</v>
      </c>
      <c r="D348" s="179">
        <v>1</v>
      </c>
      <c r="E348" s="57"/>
      <c r="F348" s="57">
        <f>D348*E348</f>
        <v>0</v>
      </c>
    </row>
    <row r="349" spans="1:6" s="69" customFormat="1" x14ac:dyDescent="0.25">
      <c r="A349" s="176"/>
      <c r="B349" s="234"/>
      <c r="C349" s="217"/>
      <c r="D349" s="218"/>
      <c r="F349" s="70"/>
    </row>
    <row r="350" spans="1:6" s="69" customFormat="1" ht="79.2" x14ac:dyDescent="0.25">
      <c r="A350" s="176" t="str">
        <f>A$346&amp;COUNTA(A$346:A349)&amp;"."</f>
        <v>4.2.</v>
      </c>
      <c r="B350" s="177" t="s">
        <v>280</v>
      </c>
      <c r="C350" s="187" t="s">
        <v>22</v>
      </c>
      <c r="D350" s="178">
        <v>1</v>
      </c>
      <c r="E350" s="56"/>
      <c r="F350" s="56">
        <f t="shared" ref="F350" si="34">D350*E350</f>
        <v>0</v>
      </c>
    </row>
    <row r="351" spans="1:6" s="69" customFormat="1" x14ac:dyDescent="0.25">
      <c r="A351" s="176"/>
      <c r="B351" s="234"/>
      <c r="C351" s="217"/>
      <c r="D351" s="218"/>
      <c r="F351" s="70"/>
    </row>
    <row r="352" spans="1:6" s="69" customFormat="1" ht="201" customHeight="1" x14ac:dyDescent="0.25">
      <c r="A352" s="176" t="str">
        <f>A$346&amp;COUNTA(A$346:A351)&amp;"."</f>
        <v>4.3.</v>
      </c>
      <c r="B352" s="177" t="s">
        <v>281</v>
      </c>
      <c r="C352" s="187" t="s">
        <v>22</v>
      </c>
      <c r="D352" s="178">
        <v>1</v>
      </c>
      <c r="E352" s="56"/>
      <c r="F352" s="56">
        <f t="shared" ref="F352" si="35">D352*E352</f>
        <v>0</v>
      </c>
    </row>
    <row r="353" spans="1:6" s="69" customFormat="1" x14ac:dyDescent="0.25">
      <c r="A353" s="176"/>
      <c r="B353" s="234"/>
      <c r="C353" s="217"/>
      <c r="D353" s="218"/>
      <c r="F353" s="70"/>
    </row>
    <row r="354" spans="1:6" s="69" customFormat="1" ht="297" customHeight="1" x14ac:dyDescent="0.25">
      <c r="A354" s="176" t="str">
        <f>A$346&amp;COUNTA(A$346:A353)&amp;"."</f>
        <v>4.4.</v>
      </c>
      <c r="B354" s="177" t="s">
        <v>282</v>
      </c>
      <c r="C354" s="187" t="s">
        <v>22</v>
      </c>
      <c r="D354" s="178">
        <v>1</v>
      </c>
      <c r="E354" s="56"/>
      <c r="F354" s="56">
        <f t="shared" ref="F354" si="36">D354*E354</f>
        <v>0</v>
      </c>
    </row>
    <row r="355" spans="1:6" x14ac:dyDescent="0.25">
      <c r="A355" s="173"/>
      <c r="B355" s="174"/>
      <c r="C355" s="171"/>
      <c r="D355" s="185"/>
      <c r="E355" s="76"/>
      <c r="F355" s="76"/>
    </row>
    <row r="356" spans="1:6" s="69" customFormat="1" ht="348.6" customHeight="1" x14ac:dyDescent="0.25">
      <c r="A356" s="176" t="str">
        <f>A$346&amp;COUNTA(A$346:A355)&amp;"."</f>
        <v>4.5.</v>
      </c>
      <c r="B356" s="177" t="s">
        <v>283</v>
      </c>
      <c r="C356" s="187" t="s">
        <v>22</v>
      </c>
      <c r="D356" s="178">
        <v>22</v>
      </c>
      <c r="E356" s="56"/>
      <c r="F356" s="56">
        <f>D356*E356</f>
        <v>0</v>
      </c>
    </row>
    <row r="357" spans="1:6" x14ac:dyDescent="0.25">
      <c r="A357" s="173"/>
      <c r="B357" s="174"/>
      <c r="C357" s="171"/>
      <c r="D357" s="185"/>
      <c r="E357" s="76"/>
      <c r="F357" s="76"/>
    </row>
    <row r="358" spans="1:6" s="69" customFormat="1" ht="224.4" x14ac:dyDescent="0.25">
      <c r="A358" s="176" t="str">
        <f>A$346&amp;COUNTA(A$346:A357)&amp;"."</f>
        <v>4.6.</v>
      </c>
      <c r="B358" s="177" t="s">
        <v>284</v>
      </c>
      <c r="C358" s="249" t="s">
        <v>22</v>
      </c>
      <c r="D358" s="250">
        <v>1</v>
      </c>
      <c r="E358" s="104"/>
      <c r="F358" s="104">
        <f>D358*E358</f>
        <v>0</v>
      </c>
    </row>
    <row r="359" spans="1:6" x14ac:dyDescent="0.25">
      <c r="A359" s="176"/>
      <c r="B359" s="177"/>
      <c r="C359" s="186"/>
      <c r="D359" s="184"/>
      <c r="E359" s="79"/>
      <c r="F359" s="79"/>
    </row>
    <row r="360" spans="1:6" ht="171.6" x14ac:dyDescent="0.25">
      <c r="A360" s="176" t="str">
        <f>A$346&amp;COUNTA(A$346:A359)&amp;"."</f>
        <v>4.7.</v>
      </c>
      <c r="B360" s="177" t="s">
        <v>285</v>
      </c>
      <c r="C360" s="187" t="s">
        <v>22</v>
      </c>
      <c r="D360" s="178">
        <v>3</v>
      </c>
      <c r="E360" s="56"/>
      <c r="F360" s="56">
        <f>D360*E360</f>
        <v>0</v>
      </c>
    </row>
    <row r="361" spans="1:6" x14ac:dyDescent="0.25">
      <c r="A361" s="176"/>
      <c r="B361" s="177"/>
      <c r="C361" s="186"/>
      <c r="D361" s="184"/>
      <c r="E361" s="79"/>
      <c r="F361" s="79"/>
    </row>
    <row r="362" spans="1:6" ht="39.6" x14ac:dyDescent="0.25">
      <c r="A362" s="176" t="str">
        <f>A$346&amp;COUNTA(A$346:A361)&amp;"."</f>
        <v>4.8.</v>
      </c>
      <c r="B362" s="177" t="s">
        <v>286</v>
      </c>
      <c r="C362" s="187" t="s">
        <v>22</v>
      </c>
      <c r="D362" s="178">
        <v>3</v>
      </c>
      <c r="E362" s="56"/>
      <c r="F362" s="56">
        <f>D362*E362</f>
        <v>0</v>
      </c>
    </row>
    <row r="363" spans="1:6" x14ac:dyDescent="0.25">
      <c r="A363" s="176"/>
      <c r="B363" s="177"/>
      <c r="C363" s="186"/>
      <c r="D363" s="184"/>
      <c r="E363" s="79"/>
      <c r="F363" s="79"/>
    </row>
    <row r="364" spans="1:6" ht="211.2" x14ac:dyDescent="0.25">
      <c r="A364" s="176" t="str">
        <f>A$346&amp;COUNTA(A$346:A363)&amp;"."</f>
        <v>4.9.</v>
      </c>
      <c r="B364" s="177" t="s">
        <v>287</v>
      </c>
      <c r="C364" s="187" t="s">
        <v>22</v>
      </c>
      <c r="D364" s="178">
        <v>2</v>
      </c>
      <c r="E364" s="56"/>
      <c r="F364" s="56">
        <f>D364*E364</f>
        <v>0</v>
      </c>
    </row>
    <row r="365" spans="1:6" x14ac:dyDescent="0.25">
      <c r="A365" s="176"/>
      <c r="B365" s="177"/>
      <c r="C365" s="186"/>
      <c r="D365" s="184"/>
      <c r="E365" s="79"/>
      <c r="F365" s="79"/>
    </row>
    <row r="366" spans="1:6" ht="224.4" x14ac:dyDescent="0.25">
      <c r="A366" s="176" t="str">
        <f>A$346&amp;COUNTA(A$346:A365)&amp;"."</f>
        <v>4.10.</v>
      </c>
      <c r="B366" s="177" t="s">
        <v>288</v>
      </c>
      <c r="C366" s="187" t="s">
        <v>22</v>
      </c>
      <c r="D366" s="178">
        <v>1</v>
      </c>
      <c r="E366" s="56"/>
      <c r="F366" s="56">
        <f>D366*E366</f>
        <v>0</v>
      </c>
    </row>
    <row r="367" spans="1:6" x14ac:dyDescent="0.25">
      <c r="A367" s="173"/>
      <c r="B367" s="174"/>
      <c r="C367" s="171"/>
      <c r="D367" s="185"/>
      <c r="E367" s="76"/>
      <c r="F367" s="76"/>
    </row>
    <row r="368" spans="1:6" ht="184.8" x14ac:dyDescent="0.25">
      <c r="A368" s="176" t="str">
        <f>A$346&amp;COUNTA(A$346:A367)&amp;"."</f>
        <v>4.11.</v>
      </c>
      <c r="B368" s="177" t="s">
        <v>289</v>
      </c>
      <c r="C368" s="187" t="s">
        <v>22</v>
      </c>
      <c r="D368" s="178">
        <v>2</v>
      </c>
      <c r="E368" s="56"/>
      <c r="F368" s="56">
        <f>D368*E368</f>
        <v>0</v>
      </c>
    </row>
    <row r="369" spans="1:6" x14ac:dyDescent="0.25">
      <c r="A369" s="173"/>
      <c r="B369" s="174"/>
      <c r="C369" s="171"/>
      <c r="D369" s="185"/>
      <c r="E369" s="76"/>
      <c r="F369" s="76"/>
    </row>
    <row r="370" spans="1:6" ht="145.19999999999999" x14ac:dyDescent="0.25">
      <c r="A370" s="176" t="str">
        <f>A$346&amp;COUNTA(A$346:A369)&amp;"."</f>
        <v>4.12.</v>
      </c>
      <c r="B370" s="177" t="s">
        <v>290</v>
      </c>
      <c r="C370" s="187" t="s">
        <v>22</v>
      </c>
      <c r="D370" s="178">
        <v>3</v>
      </c>
      <c r="E370" s="56"/>
      <c r="F370" s="56">
        <f>D370*E370</f>
        <v>0</v>
      </c>
    </row>
    <row r="371" spans="1:6" x14ac:dyDescent="0.25">
      <c r="A371" s="173"/>
      <c r="B371" s="174"/>
      <c r="C371" s="171"/>
      <c r="D371" s="185"/>
      <c r="E371" s="76"/>
      <c r="F371" s="76"/>
    </row>
    <row r="372" spans="1:6" ht="39.6" x14ac:dyDescent="0.25">
      <c r="A372" s="176" t="str">
        <f>A$346&amp;COUNTA(A$346:A371)&amp;"."</f>
        <v>4.13.</v>
      </c>
      <c r="B372" s="177" t="s">
        <v>86</v>
      </c>
      <c r="C372" s="187" t="s">
        <v>22</v>
      </c>
      <c r="D372" s="178">
        <v>1</v>
      </c>
      <c r="E372" s="56"/>
      <c r="F372" s="56">
        <f>D372*E372</f>
        <v>0</v>
      </c>
    </row>
    <row r="373" spans="1:6" s="59" customFormat="1" x14ac:dyDescent="0.25">
      <c r="A373" s="199"/>
      <c r="B373" s="213"/>
      <c r="C373" s="206"/>
      <c r="D373" s="207"/>
      <c r="E373" s="58"/>
      <c r="F373" s="58"/>
    </row>
    <row r="374" spans="1:6" s="59" customFormat="1" ht="158.4" x14ac:dyDescent="0.25">
      <c r="A374" s="176" t="str">
        <f>A$346&amp;COUNTA(A$346:A373)&amp;"."</f>
        <v>4.14.</v>
      </c>
      <c r="B374" s="203" t="s">
        <v>291</v>
      </c>
      <c r="C374" s="201"/>
      <c r="D374" s="202"/>
      <c r="F374" s="61"/>
    </row>
    <row r="375" spans="1:6" s="59" customFormat="1" ht="15.6" x14ac:dyDescent="0.25">
      <c r="A375" s="176"/>
      <c r="B375" s="234" t="s">
        <v>292</v>
      </c>
      <c r="C375" s="187" t="s">
        <v>41</v>
      </c>
      <c r="D375" s="178">
        <v>240</v>
      </c>
      <c r="E375" s="56"/>
      <c r="F375" s="56">
        <f t="shared" ref="F375" si="37">D375*E375</f>
        <v>0</v>
      </c>
    </row>
    <row r="376" spans="1:6" s="60" customFormat="1" x14ac:dyDescent="0.25">
      <c r="A376" s="232"/>
      <c r="B376" s="228"/>
      <c r="C376" s="206"/>
      <c r="D376" s="207"/>
      <c r="E376" s="58"/>
      <c r="F376" s="91"/>
    </row>
    <row r="377" spans="1:6" s="60" customFormat="1" ht="118.8" x14ac:dyDescent="0.25">
      <c r="A377" s="176" t="str">
        <f>A$346&amp;COUNTA(A$346:A376)&amp;"."</f>
        <v>4.15.</v>
      </c>
      <c r="B377" s="203" t="s">
        <v>293</v>
      </c>
      <c r="C377" s="206" t="s">
        <v>41</v>
      </c>
      <c r="D377" s="207">
        <v>25</v>
      </c>
      <c r="E377" s="58"/>
      <c r="F377" s="58">
        <f>D377*E377</f>
        <v>0</v>
      </c>
    </row>
    <row r="378" spans="1:6" x14ac:dyDescent="0.25">
      <c r="A378" s="173"/>
      <c r="B378" s="174"/>
      <c r="C378" s="171"/>
      <c r="D378" s="185"/>
      <c r="E378" s="76"/>
      <c r="F378" s="76"/>
    </row>
    <row r="379" spans="1:6" ht="79.2" x14ac:dyDescent="0.25">
      <c r="A379" s="176" t="str">
        <f>A$346&amp;COUNTA(A$346:A378)&amp;"."</f>
        <v>4.16.</v>
      </c>
      <c r="B379" s="177" t="s">
        <v>87</v>
      </c>
      <c r="C379" s="187" t="s">
        <v>51</v>
      </c>
      <c r="D379" s="178">
        <v>1</v>
      </c>
      <c r="E379" s="56"/>
      <c r="F379" s="56">
        <f t="shared" ref="F379" si="38">D379*E379</f>
        <v>0</v>
      </c>
    </row>
    <row r="380" spans="1:6" x14ac:dyDescent="0.25">
      <c r="A380" s="176"/>
      <c r="B380" s="177"/>
      <c r="C380" s="186"/>
      <c r="D380" s="184"/>
      <c r="E380" s="79"/>
      <c r="F380" s="79"/>
    </row>
    <row r="381" spans="1:6" ht="39.6" x14ac:dyDescent="0.25">
      <c r="A381" s="176" t="str">
        <f>A$346&amp;COUNTA(A$346:A380)&amp;"."</f>
        <v>4.17.</v>
      </c>
      <c r="B381" s="177" t="s">
        <v>88</v>
      </c>
      <c r="C381" s="187" t="s">
        <v>51</v>
      </c>
      <c r="D381" s="178">
        <v>1</v>
      </c>
      <c r="E381" s="56"/>
      <c r="F381" s="56">
        <f t="shared" ref="F381" si="39">D381*E381</f>
        <v>0</v>
      </c>
    </row>
    <row r="382" spans="1:6" x14ac:dyDescent="0.25">
      <c r="A382" s="176"/>
      <c r="B382" s="177"/>
      <c r="C382" s="186"/>
      <c r="D382" s="184"/>
      <c r="E382" s="79"/>
      <c r="F382" s="79"/>
    </row>
    <row r="383" spans="1:6" ht="66" x14ac:dyDescent="0.25">
      <c r="A383" s="176" t="str">
        <f>A$346&amp;COUNTA(A$346:A382)&amp;"."</f>
        <v>4.18.</v>
      </c>
      <c r="B383" s="177" t="s">
        <v>89</v>
      </c>
      <c r="C383" s="187" t="s">
        <v>51</v>
      </c>
      <c r="D383" s="178">
        <v>1</v>
      </c>
      <c r="E383" s="56"/>
      <c r="F383" s="56">
        <f t="shared" ref="F383" si="40">D383*E383</f>
        <v>0</v>
      </c>
    </row>
    <row r="384" spans="1:6" x14ac:dyDescent="0.25">
      <c r="A384" s="176"/>
      <c r="B384" s="177"/>
      <c r="C384" s="186"/>
      <c r="D384" s="184"/>
      <c r="E384" s="79"/>
      <c r="F384" s="79"/>
    </row>
    <row r="385" spans="1:6" ht="52.8" x14ac:dyDescent="0.25">
      <c r="A385" s="176" t="str">
        <f>A$346&amp;COUNTA(A$346:A384)&amp;"."</f>
        <v>4.19.</v>
      </c>
      <c r="B385" s="177" t="s">
        <v>90</v>
      </c>
      <c r="C385" s="187" t="s">
        <v>51</v>
      </c>
      <c r="D385" s="178">
        <v>1</v>
      </c>
      <c r="E385" s="56"/>
      <c r="F385" s="56">
        <f>D385*E385</f>
        <v>0</v>
      </c>
    </row>
    <row r="386" spans="1:6" x14ac:dyDescent="0.25">
      <c r="A386" s="176"/>
      <c r="B386" s="177"/>
      <c r="C386" s="186"/>
      <c r="D386" s="184"/>
      <c r="E386" s="79"/>
      <c r="F386" s="85"/>
    </row>
    <row r="387" spans="1:6" ht="66" x14ac:dyDescent="0.25">
      <c r="A387" s="176" t="str">
        <f>A$346&amp;COUNTA(A$346:A386)&amp;"."</f>
        <v>4.20.</v>
      </c>
      <c r="B387" s="177" t="s">
        <v>91</v>
      </c>
      <c r="C387" s="187" t="s">
        <v>51</v>
      </c>
      <c r="D387" s="178">
        <v>1</v>
      </c>
      <c r="E387" s="56"/>
      <c r="F387" s="56">
        <f>D387*E387</f>
        <v>0</v>
      </c>
    </row>
    <row r="388" spans="1:6" x14ac:dyDescent="0.25">
      <c r="A388" s="229"/>
      <c r="B388" s="188"/>
      <c r="C388" s="171"/>
      <c r="D388" s="185"/>
      <c r="E388" s="80"/>
      <c r="F388" s="81"/>
    </row>
    <row r="389" spans="1:6" x14ac:dyDescent="0.25">
      <c r="A389" s="230" t="str">
        <f>A346</f>
        <v>4.</v>
      </c>
      <c r="B389" s="231" t="str">
        <f>B346&amp;" UKUPNO:"</f>
        <v>SUSTAV ZA DOJAVU POŽARA UKUPNO:</v>
      </c>
      <c r="C389" s="171"/>
      <c r="D389" s="185"/>
      <c r="E389" s="76"/>
      <c r="F389" s="80">
        <f>SUM(F348:F388)</f>
        <v>0</v>
      </c>
    </row>
    <row r="390" spans="1:6" s="71" customFormat="1" x14ac:dyDescent="0.25">
      <c r="A390" s="230"/>
      <c r="B390" s="188"/>
      <c r="C390" s="230"/>
      <c r="D390" s="185"/>
      <c r="E390" s="80"/>
      <c r="F390" s="81"/>
    </row>
    <row r="391" spans="1:6" x14ac:dyDescent="0.25">
      <c r="A391" s="215"/>
      <c r="B391" s="216"/>
      <c r="C391" s="217"/>
      <c r="D391" s="218"/>
      <c r="E391" s="69"/>
      <c r="F391" s="70"/>
    </row>
    <row r="392" spans="1:6" x14ac:dyDescent="0.25">
      <c r="A392" s="171" t="s">
        <v>4</v>
      </c>
      <c r="B392" s="251" t="s">
        <v>92</v>
      </c>
      <c r="C392" s="217"/>
      <c r="D392" s="218"/>
      <c r="E392" s="69"/>
      <c r="F392" s="70"/>
    </row>
    <row r="393" spans="1:6" x14ac:dyDescent="0.25">
      <c r="A393" s="215"/>
      <c r="B393" s="216"/>
      <c r="C393" s="217"/>
      <c r="D393" s="218"/>
      <c r="E393" s="69"/>
      <c r="F393" s="70"/>
    </row>
    <row r="394" spans="1:6" ht="66" x14ac:dyDescent="0.25">
      <c r="A394" s="176" t="str">
        <f>A$392&amp;COUNTA(A$392:A393)&amp;"."</f>
        <v>5.1.</v>
      </c>
      <c r="B394" s="188" t="s">
        <v>294</v>
      </c>
      <c r="C394" s="219" t="s">
        <v>41</v>
      </c>
      <c r="D394" s="179">
        <v>120</v>
      </c>
      <c r="E394" s="57"/>
      <c r="F394" s="57">
        <f>D394*E394</f>
        <v>0</v>
      </c>
    </row>
    <row r="395" spans="1:6" s="100" customFormat="1" x14ac:dyDescent="0.25">
      <c r="A395" s="224"/>
      <c r="B395" s="225"/>
      <c r="C395" s="226"/>
      <c r="D395" s="227"/>
      <c r="E395" s="98"/>
      <c r="F395" s="99"/>
    </row>
    <row r="396" spans="1:6" s="100" customFormat="1" ht="79.2" x14ac:dyDescent="0.25">
      <c r="A396" s="176" t="str">
        <f>A$392&amp;COUNTA(A$392:A395)&amp;"."</f>
        <v>5.2.</v>
      </c>
      <c r="B396" s="188" t="s">
        <v>295</v>
      </c>
      <c r="C396" s="226" t="s">
        <v>22</v>
      </c>
      <c r="D396" s="227">
        <v>7</v>
      </c>
      <c r="E396" s="98"/>
      <c r="F396" s="98">
        <f>D396*E396</f>
        <v>0</v>
      </c>
    </row>
    <row r="397" spans="1:6" s="100" customFormat="1" x14ac:dyDescent="0.25">
      <c r="A397" s="224"/>
      <c r="B397" s="225"/>
      <c r="C397" s="226"/>
      <c r="D397" s="227"/>
      <c r="E397" s="98"/>
      <c r="F397" s="99"/>
    </row>
    <row r="398" spans="1:6" s="100" customFormat="1" ht="66" x14ac:dyDescent="0.25">
      <c r="A398" s="176" t="str">
        <f>A$392&amp;COUNTA(A$392:A397)&amp;"."</f>
        <v>5.3.</v>
      </c>
      <c r="B398" s="188" t="s">
        <v>296</v>
      </c>
      <c r="C398" s="226" t="s">
        <v>22</v>
      </c>
      <c r="D398" s="227">
        <v>1</v>
      </c>
      <c r="E398" s="98"/>
      <c r="F398" s="98">
        <f>D398*E398</f>
        <v>0</v>
      </c>
    </row>
    <row r="399" spans="1:6" s="100" customFormat="1" x14ac:dyDescent="0.25">
      <c r="A399" s="180"/>
      <c r="B399" s="252"/>
      <c r="C399" s="226"/>
      <c r="D399" s="227"/>
      <c r="E399" s="99"/>
      <c r="F399" s="99"/>
    </row>
    <row r="400" spans="1:6" s="100" customFormat="1" ht="79.2" x14ac:dyDescent="0.25">
      <c r="A400" s="176" t="str">
        <f>A$392&amp;COUNTA(A$392:A399)&amp;"."</f>
        <v>5.4.</v>
      </c>
      <c r="B400" s="188" t="s">
        <v>297</v>
      </c>
      <c r="C400" s="226" t="s">
        <v>22</v>
      </c>
      <c r="D400" s="227">
        <v>7</v>
      </c>
      <c r="E400" s="98"/>
      <c r="F400" s="98">
        <f>D400*E400</f>
        <v>0</v>
      </c>
    </row>
    <row r="401" spans="1:6" s="100" customFormat="1" x14ac:dyDescent="0.25">
      <c r="A401" s="180"/>
      <c r="B401" s="252"/>
      <c r="C401" s="226"/>
      <c r="D401" s="227"/>
      <c r="E401" s="99"/>
      <c r="F401" s="99"/>
    </row>
    <row r="402" spans="1:6" s="100" customFormat="1" ht="66" x14ac:dyDescent="0.25">
      <c r="A402" s="176" t="str">
        <f>A$392&amp;COUNTA(A$392:A401)&amp;"."</f>
        <v>5.5.</v>
      </c>
      <c r="B402" s="188" t="s">
        <v>298</v>
      </c>
      <c r="C402" s="226" t="s">
        <v>41</v>
      </c>
      <c r="D402" s="227">
        <v>35</v>
      </c>
      <c r="E402" s="98"/>
      <c r="F402" s="98">
        <f>D402*E402</f>
        <v>0</v>
      </c>
    </row>
    <row r="403" spans="1:6" s="100" customFormat="1" x14ac:dyDescent="0.25">
      <c r="A403" s="180"/>
      <c r="B403" s="252"/>
      <c r="C403" s="226"/>
      <c r="D403" s="227"/>
      <c r="E403" s="99"/>
      <c r="F403" s="99"/>
    </row>
    <row r="404" spans="1:6" s="100" customFormat="1" ht="66" x14ac:dyDescent="0.25">
      <c r="A404" s="176" t="str">
        <f>A$392&amp;COUNTA(A$392:A403)&amp;"."</f>
        <v>5.6.</v>
      </c>
      <c r="B404" s="188" t="s">
        <v>299</v>
      </c>
      <c r="C404" s="226" t="s">
        <v>41</v>
      </c>
      <c r="D404" s="227">
        <v>85</v>
      </c>
      <c r="E404" s="98"/>
      <c r="F404" s="98">
        <f>D404*E404</f>
        <v>0</v>
      </c>
    </row>
    <row r="405" spans="1:6" s="105" customFormat="1" x14ac:dyDescent="0.25">
      <c r="A405" s="224"/>
      <c r="B405" s="225"/>
      <c r="C405" s="219"/>
      <c r="D405" s="179"/>
      <c r="E405" s="57"/>
      <c r="F405" s="82"/>
    </row>
    <row r="406" spans="1:6" s="105" customFormat="1" ht="39.6" x14ac:dyDescent="0.25">
      <c r="A406" s="176" t="str">
        <f>A$392&amp;COUNTA(A$392:A405)&amp;"."</f>
        <v>5.7.</v>
      </c>
      <c r="B406" s="188" t="s">
        <v>300</v>
      </c>
      <c r="C406" s="219" t="s">
        <v>22</v>
      </c>
      <c r="D406" s="179">
        <v>20</v>
      </c>
      <c r="E406" s="57"/>
      <c r="F406" s="57">
        <f>D406*E406</f>
        <v>0</v>
      </c>
    </row>
    <row r="407" spans="1:6" s="105" customFormat="1" x14ac:dyDescent="0.25">
      <c r="A407" s="224"/>
      <c r="B407" s="225"/>
      <c r="C407" s="219"/>
      <c r="D407" s="179"/>
      <c r="E407" s="57"/>
      <c r="F407" s="82"/>
    </row>
    <row r="408" spans="1:6" s="105" customFormat="1" ht="39.6" x14ac:dyDescent="0.25">
      <c r="A408" s="176" t="str">
        <f>A$392&amp;COUNTA(A$392:A407)&amp;"."</f>
        <v>5.8.</v>
      </c>
      <c r="B408" s="188" t="s">
        <v>301</v>
      </c>
      <c r="C408" s="219" t="s">
        <v>22</v>
      </c>
      <c r="D408" s="179">
        <v>12</v>
      </c>
      <c r="E408" s="57"/>
      <c r="F408" s="57">
        <f>D408*E408</f>
        <v>0</v>
      </c>
    </row>
    <row r="409" spans="1:6" s="100" customFormat="1" x14ac:dyDescent="0.25">
      <c r="A409" s="180"/>
      <c r="B409" s="252"/>
      <c r="C409" s="226"/>
      <c r="D409" s="227"/>
      <c r="E409" s="99"/>
      <c r="F409" s="99"/>
    </row>
    <row r="410" spans="1:6" s="100" customFormat="1" ht="39.6" x14ac:dyDescent="0.25">
      <c r="A410" s="176" t="str">
        <f>A$392&amp;COUNTA(A$392:A409)&amp;"."</f>
        <v>5.9.</v>
      </c>
      <c r="B410" s="188" t="s">
        <v>302</v>
      </c>
      <c r="C410" s="226" t="s">
        <v>22</v>
      </c>
      <c r="D410" s="227">
        <v>7</v>
      </c>
      <c r="E410" s="98"/>
      <c r="F410" s="98">
        <f>D410*E410</f>
        <v>0</v>
      </c>
    </row>
    <row r="411" spans="1:6" s="100" customFormat="1" x14ac:dyDescent="0.25">
      <c r="A411" s="180"/>
      <c r="B411" s="252"/>
      <c r="C411" s="226"/>
      <c r="D411" s="227"/>
      <c r="E411" s="99"/>
      <c r="F411" s="99"/>
    </row>
    <row r="412" spans="1:6" s="100" customFormat="1" ht="52.8" x14ac:dyDescent="0.25">
      <c r="A412" s="176" t="str">
        <f>A$392&amp;COUNTA(A$392:A411)&amp;"."</f>
        <v>5.10.</v>
      </c>
      <c r="B412" s="188" t="s">
        <v>304</v>
      </c>
      <c r="C412" s="226" t="s">
        <v>22</v>
      </c>
      <c r="D412" s="227">
        <v>9</v>
      </c>
      <c r="E412" s="98"/>
      <c r="F412" s="98">
        <f>D412*E412</f>
        <v>0</v>
      </c>
    </row>
    <row r="413" spans="1:6" s="105" customFormat="1" x14ac:dyDescent="0.25">
      <c r="A413" s="229"/>
      <c r="B413" s="253"/>
      <c r="C413" s="219"/>
      <c r="D413" s="179"/>
      <c r="E413" s="82"/>
      <c r="F413" s="82"/>
    </row>
    <row r="414" spans="1:6" s="105" customFormat="1" ht="79.2" x14ac:dyDescent="0.25">
      <c r="A414" s="176" t="str">
        <f>A$392&amp;COUNTA(A$392:A413)&amp;"."</f>
        <v>5.11.</v>
      </c>
      <c r="B414" s="188" t="s">
        <v>93</v>
      </c>
      <c r="C414" s="219" t="s">
        <v>22</v>
      </c>
      <c r="D414" s="179">
        <v>5</v>
      </c>
      <c r="E414" s="57"/>
      <c r="F414" s="57">
        <f>D414*E414</f>
        <v>0</v>
      </c>
    </row>
    <row r="415" spans="1:6" s="105" customFormat="1" x14ac:dyDescent="0.25">
      <c r="A415" s="229"/>
      <c r="B415" s="253"/>
      <c r="C415" s="219"/>
      <c r="D415" s="179"/>
      <c r="E415" s="82"/>
      <c r="F415" s="82"/>
    </row>
    <row r="416" spans="1:6" s="105" customFormat="1" ht="66" x14ac:dyDescent="0.25">
      <c r="A416" s="176" t="str">
        <f>A$392&amp;COUNTA(A$392:A415)&amp;"."</f>
        <v>5.12.</v>
      </c>
      <c r="B416" s="188" t="s">
        <v>94</v>
      </c>
      <c r="C416" s="219" t="s">
        <v>22</v>
      </c>
      <c r="D416" s="179">
        <v>2</v>
      </c>
      <c r="E416" s="57"/>
      <c r="F416" s="57">
        <f>D416*E416</f>
        <v>0</v>
      </c>
    </row>
    <row r="417" spans="1:6" s="100" customFormat="1" x14ac:dyDescent="0.25">
      <c r="A417" s="180"/>
      <c r="B417" s="252"/>
      <c r="C417" s="226"/>
      <c r="D417" s="227"/>
      <c r="E417" s="99"/>
      <c r="F417" s="99"/>
    </row>
    <row r="418" spans="1:6" s="100" customFormat="1" ht="39.6" x14ac:dyDescent="0.25">
      <c r="A418" s="176" t="str">
        <f>A$392&amp;COUNTA(A$392:A417)&amp;"."</f>
        <v>5.13.</v>
      </c>
      <c r="B418" s="188" t="s">
        <v>303</v>
      </c>
      <c r="C418" s="226" t="s">
        <v>22</v>
      </c>
      <c r="D418" s="227">
        <v>4</v>
      </c>
      <c r="E418" s="98"/>
      <c r="F418" s="98">
        <f>D418*E418</f>
        <v>0</v>
      </c>
    </row>
    <row r="419" spans="1:6" s="105" customFormat="1" x14ac:dyDescent="0.25">
      <c r="A419" s="229"/>
      <c r="B419" s="253"/>
      <c r="C419" s="171"/>
      <c r="D419" s="185"/>
      <c r="E419" s="81"/>
      <c r="F419" s="81"/>
    </row>
    <row r="420" spans="1:6" x14ac:dyDescent="0.25">
      <c r="A420" s="230" t="str">
        <f>A392</f>
        <v>5.</v>
      </c>
      <c r="B420" s="231" t="str">
        <f>B392&amp;" UKUPNO:"</f>
        <v>SUSTAV ZAŠTITE OD MUNJE UKUPNO:</v>
      </c>
      <c r="C420" s="171"/>
      <c r="D420" s="185"/>
      <c r="E420" s="76"/>
      <c r="F420" s="80">
        <f>SUM(F394:F418)</f>
        <v>0</v>
      </c>
    </row>
    <row r="421" spans="1:6" x14ac:dyDescent="0.25">
      <c r="A421" s="215"/>
      <c r="B421" s="216"/>
      <c r="C421" s="217"/>
      <c r="D421" s="218"/>
      <c r="E421" s="69"/>
      <c r="F421" s="70"/>
    </row>
    <row r="422" spans="1:6" x14ac:dyDescent="0.25">
      <c r="A422" s="230"/>
      <c r="B422" s="231"/>
      <c r="C422" s="171"/>
      <c r="D422" s="185"/>
      <c r="E422" s="76"/>
      <c r="F422" s="80"/>
    </row>
    <row r="423" spans="1:6" s="69" customFormat="1" x14ac:dyDescent="0.25">
      <c r="A423" s="254" t="s">
        <v>6</v>
      </c>
      <c r="B423" s="255" t="s">
        <v>10</v>
      </c>
      <c r="C423" s="217"/>
      <c r="D423" s="218"/>
      <c r="F423" s="70"/>
    </row>
    <row r="424" spans="1:6" s="69" customFormat="1" x14ac:dyDescent="0.25">
      <c r="A424" s="215"/>
      <c r="B424" s="216"/>
      <c r="C424" s="217"/>
      <c r="D424" s="218"/>
      <c r="F424" s="70"/>
    </row>
    <row r="425" spans="1:6" s="69" customFormat="1" ht="54" customHeight="1" x14ac:dyDescent="0.25">
      <c r="A425" s="176" t="str">
        <f>A$423&amp;COUNTA(A$423:A424)&amp;"."</f>
        <v>6.1.</v>
      </c>
      <c r="B425" s="223" t="s">
        <v>47</v>
      </c>
      <c r="C425" s="226" t="s">
        <v>41</v>
      </c>
      <c r="D425" s="227">
        <v>50</v>
      </c>
      <c r="E425" s="98"/>
      <c r="F425" s="98">
        <f t="shared" ref="F425" si="41">D425*E425</f>
        <v>0</v>
      </c>
    </row>
    <row r="426" spans="1:6" s="69" customFormat="1" x14ac:dyDescent="0.25">
      <c r="A426" s="215"/>
      <c r="B426" s="216"/>
      <c r="C426" s="217"/>
      <c r="D426" s="218"/>
      <c r="F426" s="70"/>
    </row>
    <row r="427" spans="1:6" s="69" customFormat="1" ht="187.2" x14ac:dyDescent="0.25">
      <c r="A427" s="176" t="str">
        <f>A$423&amp;COUNTA(A$423:A426)&amp;"."</f>
        <v>6.2.</v>
      </c>
      <c r="B427" s="223" t="s">
        <v>216</v>
      </c>
      <c r="C427" s="226" t="s">
        <v>39</v>
      </c>
      <c r="D427" s="227">
        <v>36</v>
      </c>
      <c r="E427" s="98"/>
      <c r="F427" s="98">
        <f t="shared" ref="F427" si="42">D427*E427</f>
        <v>0</v>
      </c>
    </row>
    <row r="428" spans="1:6" s="69" customFormat="1" x14ac:dyDescent="0.25">
      <c r="A428" s="215"/>
      <c r="B428" s="216"/>
      <c r="C428" s="217"/>
      <c r="D428" s="218"/>
      <c r="F428" s="70"/>
    </row>
    <row r="429" spans="1:6" s="69" customFormat="1" ht="187.2" x14ac:dyDescent="0.25">
      <c r="A429" s="176" t="str">
        <f>A$423&amp;COUNTA(A$423:A428)&amp;"."</f>
        <v>6.3.</v>
      </c>
      <c r="B429" s="223" t="s">
        <v>217</v>
      </c>
      <c r="C429" s="226" t="s">
        <v>39</v>
      </c>
      <c r="D429" s="227">
        <v>9</v>
      </c>
      <c r="E429" s="98"/>
      <c r="F429" s="98">
        <f t="shared" ref="F429" si="43">D429*E429</f>
        <v>0</v>
      </c>
    </row>
    <row r="430" spans="1:6" s="69" customFormat="1" x14ac:dyDescent="0.25">
      <c r="A430" s="215"/>
      <c r="B430" s="216"/>
      <c r="C430" s="217"/>
      <c r="D430" s="218"/>
      <c r="F430" s="70"/>
    </row>
    <row r="431" spans="1:6" s="69" customFormat="1" ht="187.2" x14ac:dyDescent="0.25">
      <c r="A431" s="176" t="str">
        <f>A$423&amp;COUNTA(A$423:A430)&amp;"."</f>
        <v>6.4.</v>
      </c>
      <c r="B431" s="223" t="s">
        <v>305</v>
      </c>
      <c r="C431" s="226" t="s">
        <v>39</v>
      </c>
      <c r="D431" s="227">
        <v>18</v>
      </c>
      <c r="E431" s="98"/>
      <c r="F431" s="98">
        <f t="shared" ref="F431" si="44">D431*E431</f>
        <v>0</v>
      </c>
    </row>
    <row r="432" spans="1:6" s="69" customFormat="1" x14ac:dyDescent="0.25">
      <c r="A432" s="215"/>
      <c r="B432" s="216"/>
      <c r="C432" s="217"/>
      <c r="D432" s="227"/>
      <c r="F432" s="70"/>
    </row>
    <row r="433" spans="1:6" s="69" customFormat="1" ht="134.4" x14ac:dyDescent="0.25">
      <c r="A433" s="176" t="str">
        <f>A$423&amp;COUNTA(A$423:A432)&amp;"."</f>
        <v>6.5.</v>
      </c>
      <c r="B433" s="223" t="s">
        <v>218</v>
      </c>
      <c r="C433" s="226" t="s">
        <v>39</v>
      </c>
      <c r="D433" s="227">
        <v>10</v>
      </c>
      <c r="E433" s="98"/>
      <c r="F433" s="98">
        <f t="shared" ref="F433" si="45">D433*E433</f>
        <v>0</v>
      </c>
    </row>
    <row r="434" spans="1:6" s="69" customFormat="1" x14ac:dyDescent="0.25">
      <c r="A434" s="215"/>
      <c r="B434" s="216"/>
      <c r="C434" s="217"/>
      <c r="D434" s="218"/>
      <c r="F434" s="70"/>
    </row>
    <row r="435" spans="1:6" s="69" customFormat="1" ht="134.4" x14ac:dyDescent="0.25">
      <c r="A435" s="176" t="str">
        <f>A$423&amp;COUNTA(A$423:A434)&amp;"."</f>
        <v>6.6.</v>
      </c>
      <c r="B435" s="223" t="s">
        <v>219</v>
      </c>
      <c r="C435" s="226" t="s">
        <v>39</v>
      </c>
      <c r="D435" s="227">
        <v>15</v>
      </c>
      <c r="E435" s="98"/>
      <c r="F435" s="98">
        <f t="shared" ref="F435" si="46">D435*E435</f>
        <v>0</v>
      </c>
    </row>
    <row r="436" spans="1:6" s="69" customFormat="1" x14ac:dyDescent="0.25">
      <c r="A436" s="215"/>
      <c r="B436" s="216"/>
      <c r="C436" s="217"/>
      <c r="D436" s="218"/>
      <c r="F436" s="70"/>
    </row>
    <row r="437" spans="1:6" s="69" customFormat="1" ht="70.8" x14ac:dyDescent="0.25">
      <c r="A437" s="176" t="str">
        <f>A$423&amp;COUNTA(A$423:A436)&amp;"."</f>
        <v>6.7.</v>
      </c>
      <c r="B437" s="223" t="s">
        <v>48</v>
      </c>
      <c r="C437" s="226" t="s">
        <v>39</v>
      </c>
      <c r="D437" s="227">
        <v>53</v>
      </c>
      <c r="E437" s="98"/>
      <c r="F437" s="98">
        <f t="shared" ref="F437" si="47">D437*E437</f>
        <v>0</v>
      </c>
    </row>
    <row r="438" spans="1:6" s="100" customFormat="1" x14ac:dyDescent="0.25">
      <c r="A438" s="180"/>
      <c r="B438" s="252"/>
      <c r="C438" s="226"/>
      <c r="D438" s="227"/>
      <c r="E438" s="98"/>
      <c r="F438" s="98"/>
    </row>
    <row r="439" spans="1:6" s="100" customFormat="1" ht="81.599999999999994" x14ac:dyDescent="0.25">
      <c r="A439" s="176" t="str">
        <f>A$423&amp;COUNTA(A$423:A438)&amp;"."</f>
        <v>6.8.</v>
      </c>
      <c r="B439" s="223" t="s">
        <v>220</v>
      </c>
      <c r="C439" s="226" t="s">
        <v>39</v>
      </c>
      <c r="D439" s="227">
        <v>1</v>
      </c>
      <c r="E439" s="98"/>
      <c r="F439" s="98">
        <f t="shared" ref="F439" si="48">D439*E439</f>
        <v>0</v>
      </c>
    </row>
    <row r="440" spans="1:6" s="100" customFormat="1" x14ac:dyDescent="0.25">
      <c r="A440" s="180"/>
      <c r="B440" s="252"/>
      <c r="C440" s="220"/>
      <c r="D440" s="222"/>
      <c r="E440" s="84"/>
      <c r="F440" s="84"/>
    </row>
    <row r="441" spans="1:6" s="100" customFormat="1" ht="108" x14ac:dyDescent="0.25">
      <c r="A441" s="176" t="str">
        <f>A$423&amp;COUNTA(A$423:A440)&amp;"."</f>
        <v>6.9.</v>
      </c>
      <c r="B441" s="177" t="s">
        <v>49</v>
      </c>
      <c r="C441" s="226" t="s">
        <v>39</v>
      </c>
      <c r="D441" s="227">
        <v>28</v>
      </c>
      <c r="E441" s="98"/>
      <c r="F441" s="98">
        <f>D441*E441</f>
        <v>0</v>
      </c>
    </row>
    <row r="442" spans="1:6" s="100" customFormat="1" x14ac:dyDescent="0.25">
      <c r="A442" s="176"/>
      <c r="B442" s="256"/>
      <c r="C442" s="186"/>
      <c r="D442" s="184"/>
      <c r="E442" s="85"/>
      <c r="F442" s="85"/>
    </row>
    <row r="443" spans="1:6" s="100" customFormat="1" ht="121.2" x14ac:dyDescent="0.25">
      <c r="A443" s="176" t="str">
        <f>A$423&amp;COUNTA(A$423:A442)&amp;"."</f>
        <v>6.10.</v>
      </c>
      <c r="B443" s="177" t="s">
        <v>50</v>
      </c>
      <c r="C443" s="187" t="s">
        <v>40</v>
      </c>
      <c r="D443" s="178">
        <v>6</v>
      </c>
      <c r="E443" s="56"/>
      <c r="F443" s="56">
        <f>D443*E443</f>
        <v>0</v>
      </c>
    </row>
    <row r="444" spans="1:6" s="69" customFormat="1" x14ac:dyDescent="0.25">
      <c r="A444" s="215"/>
      <c r="B444" s="216"/>
      <c r="C444" s="217"/>
      <c r="D444" s="218"/>
      <c r="F444" s="70"/>
    </row>
    <row r="445" spans="1:6" s="69" customFormat="1" ht="79.2" x14ac:dyDescent="0.25">
      <c r="A445" s="176" t="str">
        <f>A$423&amp;COUNTA(A$423:A444)&amp;"."</f>
        <v>6.11.</v>
      </c>
      <c r="B445" s="238" t="s">
        <v>214</v>
      </c>
      <c r="C445" s="226" t="s">
        <v>22</v>
      </c>
      <c r="D445" s="227">
        <v>2</v>
      </c>
      <c r="E445" s="98"/>
      <c r="F445" s="98">
        <f>D445*E445</f>
        <v>0</v>
      </c>
    </row>
    <row r="446" spans="1:6" s="69" customFormat="1" x14ac:dyDescent="0.25">
      <c r="A446" s="215"/>
      <c r="B446" s="216"/>
      <c r="C446" s="217"/>
      <c r="D446" s="218"/>
      <c r="F446" s="70"/>
    </row>
    <row r="447" spans="1:6" s="69" customFormat="1" ht="79.2" x14ac:dyDescent="0.25">
      <c r="A447" s="176" t="str">
        <f>A$423&amp;COUNTA(A$423:A446)&amp;"."</f>
        <v>6.12.</v>
      </c>
      <c r="B447" s="238" t="s">
        <v>215</v>
      </c>
      <c r="C447" s="226" t="s">
        <v>22</v>
      </c>
      <c r="D447" s="227">
        <v>2</v>
      </c>
      <c r="E447" s="98"/>
      <c r="F447" s="98">
        <f>D447*E447</f>
        <v>0</v>
      </c>
    </row>
    <row r="448" spans="1:6" s="100" customFormat="1" ht="11.25" customHeight="1" x14ac:dyDescent="0.25">
      <c r="A448" s="180"/>
      <c r="B448" s="252"/>
      <c r="C448" s="220"/>
      <c r="D448" s="222"/>
      <c r="E448" s="84"/>
      <c r="F448" s="84"/>
    </row>
    <row r="449" spans="1:6" s="100" customFormat="1" ht="52.8" x14ac:dyDescent="0.25">
      <c r="A449" s="176" t="str">
        <f>A$423&amp;COUNTA(A$423:A448)&amp;"."</f>
        <v>6.13.</v>
      </c>
      <c r="B449" s="238" t="s">
        <v>52</v>
      </c>
      <c r="C449" s="226" t="s">
        <v>41</v>
      </c>
      <c r="D449" s="227">
        <v>10</v>
      </c>
      <c r="E449" s="98"/>
      <c r="F449" s="98">
        <f>D449*E449</f>
        <v>0</v>
      </c>
    </row>
    <row r="450" spans="1:6" s="100" customFormat="1" x14ac:dyDescent="0.25">
      <c r="A450" s="180"/>
      <c r="B450" s="252"/>
      <c r="C450" s="220"/>
      <c r="D450" s="222"/>
      <c r="E450" s="84"/>
      <c r="F450" s="84"/>
    </row>
    <row r="451" spans="1:6" s="100" customFormat="1" ht="39.6" x14ac:dyDescent="0.25">
      <c r="A451" s="176" t="str">
        <f>A$423&amp;COUNTA(A$423:A450)&amp;"."</f>
        <v>6.14.</v>
      </c>
      <c r="B451" s="257" t="s">
        <v>32</v>
      </c>
      <c r="C451" s="226" t="s">
        <v>51</v>
      </c>
      <c r="D451" s="227">
        <v>1</v>
      </c>
      <c r="E451" s="98"/>
      <c r="F451" s="98">
        <f>D451*E451</f>
        <v>0</v>
      </c>
    </row>
    <row r="452" spans="1:6" s="100" customFormat="1" x14ac:dyDescent="0.25">
      <c r="A452" s="180"/>
      <c r="B452" s="252"/>
      <c r="C452" s="220"/>
      <c r="D452" s="222"/>
      <c r="E452" s="84"/>
      <c r="F452" s="84"/>
    </row>
    <row r="453" spans="1:6" s="69" customFormat="1" x14ac:dyDescent="0.25">
      <c r="A453" s="258" t="str">
        <f>A423</f>
        <v>6.</v>
      </c>
      <c r="B453" s="259" t="str">
        <f>B423&amp;" UKUPNO:"</f>
        <v>GRAĐEVINSKI RADOVI UKUPNO:</v>
      </c>
      <c r="C453" s="220"/>
      <c r="D453" s="222"/>
      <c r="E453" s="96"/>
      <c r="F453" s="106">
        <f>SUM(F425:F452)</f>
        <v>0</v>
      </c>
    </row>
    <row r="454" spans="1:6" s="105" customFormat="1" x14ac:dyDescent="0.25">
      <c r="A454" s="229"/>
      <c r="B454" s="253"/>
      <c r="C454" s="171"/>
      <c r="D454" s="185"/>
      <c r="E454" s="81"/>
      <c r="F454" s="81"/>
    </row>
    <row r="455" spans="1:6" x14ac:dyDescent="0.25">
      <c r="A455" s="230"/>
      <c r="B455" s="231"/>
      <c r="C455" s="171"/>
      <c r="D455" s="185"/>
      <c r="E455" s="76"/>
      <c r="F455" s="80"/>
    </row>
    <row r="456" spans="1:6" s="69" customFormat="1" x14ac:dyDescent="0.25">
      <c r="A456" s="254" t="s">
        <v>7</v>
      </c>
      <c r="B456" s="255" t="s">
        <v>309</v>
      </c>
      <c r="C456" s="217"/>
      <c r="D456" s="218"/>
      <c r="F456" s="70"/>
    </row>
    <row r="457" spans="1:6" s="69" customFormat="1" x14ac:dyDescent="0.25">
      <c r="A457" s="215"/>
      <c r="B457" s="216"/>
      <c r="C457" s="217"/>
      <c r="D457" s="218"/>
      <c r="F457" s="70"/>
    </row>
    <row r="458" spans="1:6" s="69" customFormat="1" ht="344.4" x14ac:dyDescent="0.25">
      <c r="A458" s="176" t="str">
        <f>A$456&amp;COUNTA(A$456:A457)&amp;"."</f>
        <v>7.1.</v>
      </c>
      <c r="B458" s="223" t="s">
        <v>310</v>
      </c>
      <c r="C458" s="226" t="s">
        <v>22</v>
      </c>
      <c r="D458" s="227">
        <v>66</v>
      </c>
      <c r="E458" s="98"/>
      <c r="F458" s="98">
        <f t="shared" ref="F458" si="49">D458*E458</f>
        <v>0</v>
      </c>
    </row>
    <row r="459" spans="1:6" s="69" customFormat="1" x14ac:dyDescent="0.25">
      <c r="A459" s="215"/>
      <c r="B459" s="216"/>
      <c r="C459" s="217"/>
      <c r="D459" s="218"/>
      <c r="F459" s="70"/>
    </row>
    <row r="460" spans="1:6" s="69" customFormat="1" ht="330" x14ac:dyDescent="0.25">
      <c r="A460" s="176" t="str">
        <f>A$456&amp;COUNTA(A$456:A459)&amp;"."</f>
        <v>7.2.</v>
      </c>
      <c r="B460" s="223" t="s">
        <v>312</v>
      </c>
      <c r="C460" s="226"/>
      <c r="D460" s="227"/>
      <c r="E460" s="98"/>
      <c r="F460" s="98"/>
    </row>
    <row r="461" spans="1:6" s="69" customFormat="1" ht="145.19999999999999" x14ac:dyDescent="0.25">
      <c r="A461" s="176"/>
      <c r="B461" s="223" t="s">
        <v>311</v>
      </c>
      <c r="C461" s="226" t="s">
        <v>22</v>
      </c>
      <c r="D461" s="227">
        <v>2</v>
      </c>
      <c r="E461" s="98"/>
      <c r="F461" s="98">
        <f t="shared" ref="F461" si="50">D461*E461</f>
        <v>0</v>
      </c>
    </row>
    <row r="462" spans="1:6" s="69" customFormat="1" x14ac:dyDescent="0.25">
      <c r="A462" s="215"/>
      <c r="B462" s="216"/>
      <c r="C462" s="217"/>
      <c r="D462" s="218"/>
      <c r="F462" s="70"/>
    </row>
    <row r="463" spans="1:6" s="69" customFormat="1" ht="105.6" x14ac:dyDescent="0.25">
      <c r="A463" s="176" t="str">
        <f>A$456&amp;COUNTA(A$456:A462)&amp;"."</f>
        <v>7.3.</v>
      </c>
      <c r="B463" s="223" t="s">
        <v>313</v>
      </c>
      <c r="C463" s="226" t="s">
        <v>51</v>
      </c>
      <c r="D463" s="227">
        <v>1</v>
      </c>
      <c r="E463" s="98"/>
      <c r="F463" s="98">
        <f t="shared" ref="F463" si="51">D463*E463</f>
        <v>0</v>
      </c>
    </row>
    <row r="464" spans="1:6" s="69" customFormat="1" x14ac:dyDescent="0.25">
      <c r="A464" s="215"/>
      <c r="B464" s="216"/>
      <c r="C464" s="217"/>
      <c r="D464" s="218"/>
      <c r="F464" s="70"/>
    </row>
    <row r="465" spans="1:6" s="69" customFormat="1" ht="92.4" x14ac:dyDescent="0.25">
      <c r="A465" s="176" t="str">
        <f>A$456&amp;COUNTA(A$456:A464)&amp;"."</f>
        <v>7.4.</v>
      </c>
      <c r="B465" s="223" t="s">
        <v>314</v>
      </c>
      <c r="C465" s="226" t="s">
        <v>22</v>
      </c>
      <c r="D465" s="227">
        <v>1</v>
      </c>
      <c r="E465" s="98"/>
      <c r="F465" s="98">
        <f t="shared" ref="F465" si="52">D465*E465</f>
        <v>0</v>
      </c>
    </row>
    <row r="466" spans="1:6" x14ac:dyDescent="0.25">
      <c r="A466" s="215"/>
      <c r="B466" s="216"/>
      <c r="C466" s="217"/>
      <c r="D466" s="215"/>
      <c r="E466" s="69"/>
      <c r="F466" s="95"/>
    </row>
    <row r="467" spans="1:6" s="107" customFormat="1" ht="171.6" x14ac:dyDescent="0.25">
      <c r="A467" s="176" t="str">
        <f>A$456&amp;COUNTA(A$456:A466)&amp;"."</f>
        <v>7.5.</v>
      </c>
      <c r="B467" s="223" t="s">
        <v>321</v>
      </c>
      <c r="C467" s="220"/>
      <c r="D467" s="222"/>
      <c r="E467" s="83"/>
      <c r="F467" s="84"/>
    </row>
    <row r="468" spans="1:6" s="107" customFormat="1" x14ac:dyDescent="0.25">
      <c r="A468" s="180"/>
      <c r="B468" s="223" t="s">
        <v>322</v>
      </c>
      <c r="C468" s="260"/>
      <c r="D468" s="222"/>
      <c r="E468" s="83"/>
      <c r="F468" s="84"/>
    </row>
    <row r="469" spans="1:6" s="107" customFormat="1" x14ac:dyDescent="0.25">
      <c r="A469" s="180"/>
      <c r="B469" s="223" t="s">
        <v>323</v>
      </c>
      <c r="C469" s="260"/>
      <c r="D469" s="222"/>
      <c r="E469" s="83"/>
      <c r="F469" s="84"/>
    </row>
    <row r="470" spans="1:6" s="107" customFormat="1" ht="15.6" x14ac:dyDescent="0.25">
      <c r="A470" s="180"/>
      <c r="B470" s="223" t="s">
        <v>324</v>
      </c>
      <c r="C470" s="260"/>
      <c r="D470" s="222"/>
      <c r="E470" s="83"/>
      <c r="F470" s="84"/>
    </row>
    <row r="471" spans="1:6" s="107" customFormat="1" ht="26.4" x14ac:dyDescent="0.25">
      <c r="A471" s="180"/>
      <c r="B471" s="223" t="s">
        <v>326</v>
      </c>
      <c r="C471" s="260"/>
      <c r="D471" s="222"/>
      <c r="E471" s="83"/>
      <c r="F471" s="84"/>
    </row>
    <row r="472" spans="1:6" s="107" customFormat="1" ht="26.4" x14ac:dyDescent="0.25">
      <c r="A472" s="180"/>
      <c r="B472" s="223" t="s">
        <v>327</v>
      </c>
      <c r="C472" s="260"/>
      <c r="D472" s="222"/>
      <c r="E472" s="83"/>
      <c r="F472" s="84"/>
    </row>
    <row r="473" spans="1:6" s="107" customFormat="1" x14ac:dyDescent="0.25">
      <c r="A473" s="180"/>
      <c r="B473" s="223" t="s">
        <v>325</v>
      </c>
      <c r="C473" s="260"/>
      <c r="D473" s="222"/>
      <c r="E473" s="83"/>
      <c r="F473" s="84"/>
    </row>
    <row r="474" spans="1:6" s="107" customFormat="1" x14ac:dyDescent="0.25">
      <c r="A474" s="180"/>
      <c r="B474" s="223" t="s">
        <v>328</v>
      </c>
      <c r="C474" s="260"/>
      <c r="D474" s="222"/>
      <c r="E474" s="83"/>
      <c r="F474" s="84"/>
    </row>
    <row r="475" spans="1:6" s="107" customFormat="1" x14ac:dyDescent="0.25">
      <c r="A475" s="180"/>
      <c r="B475" s="223" t="s">
        <v>317</v>
      </c>
      <c r="C475" s="260"/>
      <c r="D475" s="222"/>
      <c r="E475" s="83"/>
      <c r="F475" s="84"/>
    </row>
    <row r="476" spans="1:6" s="107" customFormat="1" x14ac:dyDescent="0.25">
      <c r="A476" s="180"/>
      <c r="B476" s="223" t="s">
        <v>315</v>
      </c>
      <c r="C476" s="260"/>
      <c r="D476" s="222"/>
      <c r="E476" s="83"/>
      <c r="F476" s="84"/>
    </row>
    <row r="477" spans="1:6" s="107" customFormat="1" x14ac:dyDescent="0.25">
      <c r="A477" s="180"/>
      <c r="B477" s="223" t="s">
        <v>329</v>
      </c>
      <c r="C477" s="260"/>
      <c r="D477" s="222"/>
      <c r="E477" s="83"/>
      <c r="F477" s="84"/>
    </row>
    <row r="478" spans="1:6" s="107" customFormat="1" x14ac:dyDescent="0.25">
      <c r="A478" s="180"/>
      <c r="B478" s="223" t="s">
        <v>316</v>
      </c>
      <c r="C478" s="260"/>
      <c r="D478" s="222"/>
      <c r="E478" s="83"/>
      <c r="F478" s="84"/>
    </row>
    <row r="479" spans="1:6" s="107" customFormat="1" x14ac:dyDescent="0.25">
      <c r="A479" s="180"/>
      <c r="B479" s="223" t="s">
        <v>330</v>
      </c>
      <c r="C479" s="260"/>
      <c r="D479" s="222"/>
      <c r="E479" s="83"/>
      <c r="F479" s="84"/>
    </row>
    <row r="480" spans="1:6" s="107" customFormat="1" x14ac:dyDescent="0.25">
      <c r="A480" s="180"/>
      <c r="B480" s="223" t="s">
        <v>331</v>
      </c>
      <c r="C480" s="260"/>
      <c r="D480" s="222"/>
      <c r="E480" s="83"/>
      <c r="F480" s="84"/>
    </row>
    <row r="481" spans="1:6" s="107" customFormat="1" x14ac:dyDescent="0.25">
      <c r="A481" s="180"/>
      <c r="B481" s="223" t="s">
        <v>332</v>
      </c>
      <c r="C481" s="260"/>
      <c r="D481" s="222"/>
      <c r="E481" s="83"/>
      <c r="F481" s="84"/>
    </row>
    <row r="482" spans="1:6" s="107" customFormat="1" x14ac:dyDescent="0.25">
      <c r="A482" s="180"/>
      <c r="B482" s="223" t="s">
        <v>318</v>
      </c>
      <c r="C482" s="260"/>
      <c r="D482" s="222"/>
      <c r="E482" s="83"/>
      <c r="F482" s="84"/>
    </row>
    <row r="483" spans="1:6" s="107" customFormat="1" ht="39.6" x14ac:dyDescent="0.25">
      <c r="A483" s="180"/>
      <c r="B483" s="223" t="s">
        <v>319</v>
      </c>
      <c r="C483" s="260"/>
      <c r="D483" s="222"/>
      <c r="E483" s="83"/>
      <c r="F483" s="84"/>
    </row>
    <row r="484" spans="1:6" s="107" customFormat="1" x14ac:dyDescent="0.25">
      <c r="A484" s="180"/>
      <c r="B484" s="223" t="s">
        <v>137</v>
      </c>
      <c r="C484" s="260"/>
      <c r="D484" s="222"/>
      <c r="E484" s="83"/>
      <c r="F484" s="84"/>
    </row>
    <row r="485" spans="1:6" s="107" customFormat="1" ht="56.25" customHeight="1" x14ac:dyDescent="0.25">
      <c r="A485" s="180"/>
      <c r="B485" s="261" t="s">
        <v>320</v>
      </c>
      <c r="C485" s="262"/>
      <c r="D485" s="263"/>
      <c r="E485" s="108"/>
      <c r="F485" s="109"/>
    </row>
    <row r="486" spans="1:6" s="107" customFormat="1" x14ac:dyDescent="0.25">
      <c r="A486" s="180"/>
      <c r="B486" s="223"/>
      <c r="C486" s="220" t="s">
        <v>28</v>
      </c>
      <c r="D486" s="222">
        <v>1</v>
      </c>
      <c r="E486" s="83"/>
      <c r="F486" s="83">
        <f>D486*E486</f>
        <v>0</v>
      </c>
    </row>
    <row r="487" spans="1:6" s="107" customFormat="1" x14ac:dyDescent="0.25">
      <c r="A487" s="180"/>
      <c r="B487" s="264"/>
      <c r="C487" s="265"/>
      <c r="D487" s="266"/>
      <c r="F487" s="110"/>
    </row>
    <row r="488" spans="1:6" s="107" customFormat="1" ht="94.8" x14ac:dyDescent="0.25">
      <c r="A488" s="176" t="str">
        <f>A$456&amp;COUNTA(A$456:A487)&amp;"."</f>
        <v>7.6.</v>
      </c>
      <c r="B488" s="267" t="s">
        <v>336</v>
      </c>
      <c r="C488" s="226" t="s">
        <v>41</v>
      </c>
      <c r="D488" s="227">
        <v>100</v>
      </c>
      <c r="E488" s="98"/>
      <c r="F488" s="98">
        <f t="shared" ref="F488" si="53">D488*E488</f>
        <v>0</v>
      </c>
    </row>
    <row r="489" spans="1:6" s="107" customFormat="1" x14ac:dyDescent="0.25">
      <c r="A489" s="180"/>
      <c r="B489" s="264"/>
      <c r="C489" s="265"/>
      <c r="D489" s="266"/>
      <c r="F489" s="110"/>
    </row>
    <row r="490" spans="1:6" s="107" customFormat="1" ht="68.400000000000006" x14ac:dyDescent="0.25">
      <c r="A490" s="176" t="str">
        <f>A$456&amp;COUNTA(A$456:A489)&amp;"."</f>
        <v>7.7.</v>
      </c>
      <c r="B490" s="267" t="s">
        <v>337</v>
      </c>
      <c r="C490" s="226" t="s">
        <v>41</v>
      </c>
      <c r="D490" s="227">
        <v>40</v>
      </c>
      <c r="E490" s="98"/>
      <c r="F490" s="98">
        <f t="shared" ref="F490" si="54">D490*E490</f>
        <v>0</v>
      </c>
    </row>
    <row r="491" spans="1:6" s="107" customFormat="1" x14ac:dyDescent="0.25">
      <c r="A491" s="180"/>
      <c r="B491" s="264"/>
      <c r="C491" s="265"/>
      <c r="D491" s="266"/>
      <c r="F491" s="110"/>
    </row>
    <row r="492" spans="1:6" s="107" customFormat="1" ht="68.400000000000006" x14ac:dyDescent="0.25">
      <c r="A492" s="176" t="str">
        <f>A$456&amp;COUNTA(A$456:A491)&amp;"."</f>
        <v>7.8.</v>
      </c>
      <c r="B492" s="267" t="s">
        <v>333</v>
      </c>
      <c r="C492" s="226" t="s">
        <v>41</v>
      </c>
      <c r="D492" s="227">
        <v>60</v>
      </c>
      <c r="E492" s="98"/>
      <c r="F492" s="98">
        <f t="shared" ref="F492" si="55">D492*E492</f>
        <v>0</v>
      </c>
    </row>
    <row r="493" spans="1:6" s="107" customFormat="1" x14ac:dyDescent="0.25">
      <c r="A493" s="180"/>
      <c r="B493" s="264"/>
      <c r="C493" s="265"/>
      <c r="D493" s="266"/>
      <c r="F493" s="110"/>
    </row>
    <row r="494" spans="1:6" s="107" customFormat="1" ht="28.8" x14ac:dyDescent="0.25">
      <c r="A494" s="176" t="str">
        <f>A$456&amp;COUNTA(A$456:A493)&amp;"."</f>
        <v>7.9.</v>
      </c>
      <c r="B494" s="267" t="s">
        <v>338</v>
      </c>
      <c r="C494" s="226" t="s">
        <v>22</v>
      </c>
      <c r="D494" s="227">
        <v>16</v>
      </c>
      <c r="E494" s="98"/>
      <c r="F494" s="98">
        <f t="shared" ref="F494" si="56">D494*E494</f>
        <v>0</v>
      </c>
    </row>
    <row r="495" spans="1:6" s="107" customFormat="1" x14ac:dyDescent="0.25">
      <c r="A495" s="180"/>
      <c r="B495" s="223"/>
      <c r="C495" s="220"/>
      <c r="D495" s="222"/>
      <c r="E495" s="83"/>
      <c r="F495" s="84"/>
    </row>
    <row r="496" spans="1:6" s="107" customFormat="1" ht="54" customHeight="1" x14ac:dyDescent="0.25">
      <c r="A496" s="176" t="str">
        <f>A$456&amp;COUNTA(A$456:A495)&amp;"."</f>
        <v>7.10.</v>
      </c>
      <c r="B496" s="223" t="s">
        <v>334</v>
      </c>
      <c r="C496" s="226" t="s">
        <v>22</v>
      </c>
      <c r="D496" s="227">
        <v>30</v>
      </c>
      <c r="E496" s="98"/>
      <c r="F496" s="98">
        <f>D496*E496</f>
        <v>0</v>
      </c>
    </row>
    <row r="497" spans="1:6" s="107" customFormat="1" x14ac:dyDescent="0.25">
      <c r="A497" s="180"/>
      <c r="B497" s="223"/>
      <c r="C497" s="220"/>
      <c r="D497" s="222"/>
      <c r="E497" s="83"/>
      <c r="F497" s="84"/>
    </row>
    <row r="498" spans="1:6" s="107" customFormat="1" ht="55.2" x14ac:dyDescent="0.25">
      <c r="A498" s="176" t="str">
        <f>A$456&amp;COUNTA(A$456:A497)&amp;"."</f>
        <v>7.11.</v>
      </c>
      <c r="B498" s="223" t="s">
        <v>339</v>
      </c>
      <c r="C498" s="226" t="s">
        <v>22</v>
      </c>
      <c r="D498" s="227">
        <v>4</v>
      </c>
      <c r="E498" s="98"/>
      <c r="F498" s="98">
        <f>D498*E498</f>
        <v>0</v>
      </c>
    </row>
    <row r="499" spans="1:6" s="107" customFormat="1" x14ac:dyDescent="0.25">
      <c r="A499" s="180"/>
      <c r="B499" s="267"/>
      <c r="C499" s="226"/>
      <c r="D499" s="227"/>
      <c r="E499" s="98"/>
      <c r="F499" s="111"/>
    </row>
    <row r="500" spans="1:6" s="107" customFormat="1" ht="66" x14ac:dyDescent="0.25">
      <c r="A500" s="176" t="str">
        <f>A$456&amp;COUNTA(A$456:A499)&amp;"."</f>
        <v>7.12.</v>
      </c>
      <c r="B500" s="268" t="s">
        <v>344</v>
      </c>
      <c r="C500" s="226" t="s">
        <v>41</v>
      </c>
      <c r="D500" s="227">
        <v>10</v>
      </c>
      <c r="E500" s="98"/>
      <c r="F500" s="111">
        <f>D500*E500</f>
        <v>0</v>
      </c>
    </row>
    <row r="501" spans="1:6" s="107" customFormat="1" x14ac:dyDescent="0.25">
      <c r="A501" s="180"/>
      <c r="B501" s="267"/>
      <c r="C501" s="226"/>
      <c r="D501" s="227"/>
      <c r="E501" s="98"/>
      <c r="F501" s="111"/>
    </row>
    <row r="502" spans="1:6" s="107" customFormat="1" ht="52.8" x14ac:dyDescent="0.25">
      <c r="A502" s="176" t="str">
        <f>A$456&amp;COUNTA(A$456:A501)&amp;"."</f>
        <v>7.13.</v>
      </c>
      <c r="B502" s="267" t="s">
        <v>340</v>
      </c>
      <c r="C502" s="226" t="s">
        <v>41</v>
      </c>
      <c r="D502" s="227">
        <v>20</v>
      </c>
      <c r="E502" s="98"/>
      <c r="F502" s="111">
        <f t="shared" ref="F502" si="57">D502*E502</f>
        <v>0</v>
      </c>
    </row>
    <row r="503" spans="1:6" s="107" customFormat="1" x14ac:dyDescent="0.25">
      <c r="A503" s="180"/>
      <c r="B503" s="267"/>
      <c r="C503" s="226"/>
      <c r="D503" s="227"/>
      <c r="E503" s="98"/>
      <c r="F503" s="111"/>
    </row>
    <row r="504" spans="1:6" s="107" customFormat="1" ht="52.8" x14ac:dyDescent="0.25">
      <c r="A504" s="176" t="str">
        <f>A$456&amp;COUNTA(A$456:A503)&amp;"."</f>
        <v>7.14.</v>
      </c>
      <c r="B504" s="267" t="s">
        <v>341</v>
      </c>
      <c r="C504" s="226" t="s">
        <v>41</v>
      </c>
      <c r="D504" s="227">
        <v>10</v>
      </c>
      <c r="E504" s="98"/>
      <c r="F504" s="111">
        <f t="shared" ref="F504" si="58">D504*E504</f>
        <v>0</v>
      </c>
    </row>
    <row r="505" spans="1:6" s="100" customFormat="1" x14ac:dyDescent="0.25">
      <c r="A505" s="176"/>
      <c r="B505" s="269"/>
      <c r="C505" s="187"/>
      <c r="D505" s="178"/>
      <c r="E505" s="56"/>
      <c r="F505" s="102"/>
    </row>
    <row r="506" spans="1:6" s="100" customFormat="1" ht="79.2" x14ac:dyDescent="0.25">
      <c r="A506" s="176" t="str">
        <f>A$456&amp;COUNTA(A$456:A505)&amp;"."</f>
        <v>7.15.</v>
      </c>
      <c r="B506" s="238" t="s">
        <v>343</v>
      </c>
      <c r="C506" s="187" t="s">
        <v>22</v>
      </c>
      <c r="D506" s="178">
        <v>1</v>
      </c>
      <c r="E506" s="56"/>
      <c r="F506" s="56">
        <f>D506*E506</f>
        <v>0</v>
      </c>
    </row>
    <row r="507" spans="1:6" s="100" customFormat="1" x14ac:dyDescent="0.25">
      <c r="A507" s="180"/>
      <c r="B507" s="252"/>
      <c r="C507" s="220"/>
      <c r="D507" s="222"/>
      <c r="E507" s="84"/>
      <c r="F507" s="84"/>
    </row>
    <row r="508" spans="1:6" s="69" customFormat="1" x14ac:dyDescent="0.25">
      <c r="A508" s="258" t="str">
        <f>A456</f>
        <v>7.</v>
      </c>
      <c r="B508" s="259" t="str">
        <f>B456&amp;" UKUPNO:"</f>
        <v>FOTONAPONSKA ELEKTRANA UKUPNO:</v>
      </c>
      <c r="C508" s="220"/>
      <c r="D508" s="222"/>
      <c r="E508" s="96"/>
      <c r="F508" s="106">
        <f>SUM(F458:F507)</f>
        <v>0</v>
      </c>
    </row>
    <row r="509" spans="1:6" s="69" customFormat="1" x14ac:dyDescent="0.25">
      <c r="A509" s="258"/>
      <c r="B509" s="259"/>
      <c r="C509" s="220"/>
      <c r="D509" s="222"/>
      <c r="E509" s="96"/>
      <c r="F509" s="106"/>
    </row>
    <row r="510" spans="1:6" s="69" customFormat="1" x14ac:dyDescent="0.25">
      <c r="A510" s="244"/>
      <c r="B510" s="245"/>
      <c r="C510" s="270"/>
      <c r="D510" s="271"/>
      <c r="E510" s="112"/>
      <c r="F510" s="112"/>
    </row>
    <row r="511" spans="1:6" s="69" customFormat="1" x14ac:dyDescent="0.25">
      <c r="A511" s="186" t="s">
        <v>8</v>
      </c>
      <c r="B511" s="251" t="s">
        <v>29</v>
      </c>
      <c r="C511" s="272"/>
      <c r="D511" s="218"/>
    </row>
    <row r="512" spans="1:6" s="69" customFormat="1" x14ac:dyDescent="0.25">
      <c r="A512" s="186"/>
      <c r="B512" s="251"/>
      <c r="C512" s="272"/>
      <c r="D512" s="218"/>
    </row>
    <row r="513" spans="1:6" s="69" customFormat="1" ht="39.6" x14ac:dyDescent="0.25">
      <c r="A513" s="176" t="str">
        <f>A$511&amp;COUNTA(A$511:A512)&amp;"."</f>
        <v>8.1.</v>
      </c>
      <c r="B513" s="177" t="s">
        <v>306</v>
      </c>
      <c r="C513" s="187" t="s">
        <v>51</v>
      </c>
      <c r="D513" s="178">
        <v>1</v>
      </c>
      <c r="E513" s="56"/>
      <c r="F513" s="56">
        <f>D513*E513</f>
        <v>0</v>
      </c>
    </row>
    <row r="514" spans="1:6" s="69" customFormat="1" x14ac:dyDescent="0.25">
      <c r="A514" s="186"/>
      <c r="B514" s="251"/>
      <c r="C514" s="272"/>
      <c r="D514" s="218"/>
    </row>
    <row r="515" spans="1:6" s="69" customFormat="1" ht="39.6" x14ac:dyDescent="0.25">
      <c r="A515" s="176" t="str">
        <f>A$511&amp;COUNTA(A$511:A514)&amp;"."</f>
        <v>8.2.</v>
      </c>
      <c r="B515" s="177" t="s">
        <v>96</v>
      </c>
      <c r="C515" s="187" t="s">
        <v>51</v>
      </c>
      <c r="D515" s="178">
        <v>1</v>
      </c>
      <c r="E515" s="56"/>
      <c r="F515" s="56">
        <f>D515*E515</f>
        <v>0</v>
      </c>
    </row>
    <row r="516" spans="1:6" s="69" customFormat="1" x14ac:dyDescent="0.25">
      <c r="A516" s="186"/>
      <c r="B516" s="251"/>
      <c r="C516" s="272"/>
      <c r="D516" s="218"/>
    </row>
    <row r="517" spans="1:6" s="69" customFormat="1" ht="39.6" x14ac:dyDescent="0.25">
      <c r="A517" s="176" t="str">
        <f>A$511&amp;COUNTA(A$511:A516)&amp;"."</f>
        <v>8.3.</v>
      </c>
      <c r="B517" s="177" t="s">
        <v>97</v>
      </c>
      <c r="C517" s="187" t="s">
        <v>51</v>
      </c>
      <c r="D517" s="178">
        <v>1</v>
      </c>
      <c r="E517" s="56"/>
      <c r="F517" s="56">
        <f>D517*E517</f>
        <v>0</v>
      </c>
    </row>
    <row r="518" spans="1:6" s="100" customFormat="1" x14ac:dyDescent="0.25">
      <c r="A518" s="176"/>
      <c r="B518" s="256"/>
      <c r="C518" s="187"/>
      <c r="D518" s="178"/>
      <c r="E518" s="56"/>
      <c r="F518" s="56"/>
    </row>
    <row r="519" spans="1:6" s="100" customFormat="1" ht="52.8" x14ac:dyDescent="0.25">
      <c r="A519" s="176" t="str">
        <f>A$511&amp;COUNTA(A$511:A518)&amp;"."</f>
        <v>8.4.</v>
      </c>
      <c r="B519" s="177" t="s">
        <v>98</v>
      </c>
      <c r="C519" s="187" t="s">
        <v>51</v>
      </c>
      <c r="D519" s="178">
        <v>1</v>
      </c>
      <c r="E519" s="56"/>
      <c r="F519" s="56">
        <f>D519*E519</f>
        <v>0</v>
      </c>
    </row>
    <row r="520" spans="1:6" s="69" customFormat="1" x14ac:dyDescent="0.25">
      <c r="A520" s="176"/>
      <c r="B520" s="177"/>
      <c r="C520" s="187"/>
      <c r="D520" s="178"/>
      <c r="E520" s="56"/>
      <c r="F520" s="56"/>
    </row>
    <row r="521" spans="1:6" s="100" customFormat="1" ht="79.5" customHeight="1" x14ac:dyDescent="0.25">
      <c r="A521" s="176" t="str">
        <f>A$511&amp;COUNTA(A$511:A520)&amp;"."</f>
        <v>8.5.</v>
      </c>
      <c r="B521" s="177" t="s">
        <v>99</v>
      </c>
      <c r="C521" s="187" t="s">
        <v>51</v>
      </c>
      <c r="D521" s="178">
        <v>1</v>
      </c>
      <c r="E521" s="56"/>
      <c r="F521" s="56">
        <f>D521*E521</f>
        <v>0</v>
      </c>
    </row>
    <row r="522" spans="1:6" s="59" customFormat="1" x14ac:dyDescent="0.25">
      <c r="A522" s="199"/>
      <c r="B522" s="233"/>
      <c r="C522" s="206"/>
      <c r="D522" s="207"/>
      <c r="E522" s="58"/>
      <c r="F522" s="91"/>
    </row>
    <row r="523" spans="1:6" s="60" customFormat="1" ht="66" x14ac:dyDescent="0.25">
      <c r="A523" s="176" t="str">
        <f>A$511&amp;COUNTA(A$511:A522)&amp;"."</f>
        <v>8.6.</v>
      </c>
      <c r="B523" s="233" t="s">
        <v>100</v>
      </c>
      <c r="C523" s="206" t="s">
        <v>51</v>
      </c>
      <c r="D523" s="207">
        <v>1</v>
      </c>
      <c r="E523" s="58"/>
      <c r="F523" s="58">
        <f>D523*E523</f>
        <v>0</v>
      </c>
    </row>
    <row r="524" spans="1:6" s="59" customFormat="1" x14ac:dyDescent="0.25">
      <c r="A524" s="199"/>
      <c r="B524" s="233"/>
      <c r="C524" s="206"/>
      <c r="D524" s="207"/>
      <c r="E524" s="58"/>
      <c r="F524" s="91"/>
    </row>
    <row r="525" spans="1:6" s="69" customFormat="1" ht="39.6" x14ac:dyDescent="0.25">
      <c r="A525" s="176" t="str">
        <f>A$511&amp;COUNTA(A$511:A524)&amp;"."</f>
        <v>8.7.</v>
      </c>
      <c r="B525" s="223" t="s">
        <v>95</v>
      </c>
      <c r="C525" s="187" t="s">
        <v>41</v>
      </c>
      <c r="D525" s="178">
        <v>180</v>
      </c>
      <c r="E525" s="56"/>
      <c r="F525" s="56">
        <f>D525*E525</f>
        <v>0</v>
      </c>
    </row>
    <row r="526" spans="1:6" s="69" customFormat="1" x14ac:dyDescent="0.25">
      <c r="A526" s="180"/>
      <c r="B526" s="223"/>
      <c r="C526" s="220"/>
      <c r="D526" s="222"/>
      <c r="E526" s="83"/>
      <c r="F526" s="84"/>
    </row>
    <row r="527" spans="1:6" s="69" customFormat="1" ht="39.6" x14ac:dyDescent="0.25">
      <c r="A527" s="176" t="str">
        <f>A$511&amp;COUNTA(A$511:A526)&amp;"."</f>
        <v>8.8.</v>
      </c>
      <c r="B527" s="223" t="s">
        <v>307</v>
      </c>
      <c r="C527" s="187" t="s">
        <v>41</v>
      </c>
      <c r="D527" s="178">
        <v>100</v>
      </c>
      <c r="E527" s="56"/>
      <c r="F527" s="56">
        <f>D527*E527</f>
        <v>0</v>
      </c>
    </row>
    <row r="528" spans="1:6" s="69" customFormat="1" x14ac:dyDescent="0.25">
      <c r="A528" s="180"/>
      <c r="B528" s="223"/>
      <c r="C528" s="220"/>
      <c r="D528" s="222"/>
      <c r="E528" s="83"/>
      <c r="F528" s="84"/>
    </row>
    <row r="529" spans="1:6" s="69" customFormat="1" ht="66" x14ac:dyDescent="0.25">
      <c r="A529" s="176" t="str">
        <f>A$511&amp;COUNTA(A$511:A528)&amp;"."</f>
        <v>8.9.</v>
      </c>
      <c r="B529" s="223" t="s">
        <v>101</v>
      </c>
      <c r="C529" s="187" t="s">
        <v>51</v>
      </c>
      <c r="D529" s="178">
        <v>1</v>
      </c>
      <c r="E529" s="56"/>
      <c r="F529" s="56">
        <f>D529*E529</f>
        <v>0</v>
      </c>
    </row>
    <row r="530" spans="1:6" s="69" customFormat="1" x14ac:dyDescent="0.25">
      <c r="A530" s="215"/>
      <c r="B530" s="216"/>
      <c r="C530" s="217"/>
      <c r="D530" s="218"/>
      <c r="F530" s="70"/>
    </row>
    <row r="531" spans="1:6" s="69" customFormat="1" ht="66" x14ac:dyDescent="0.25">
      <c r="A531" s="176" t="str">
        <f>A$511&amp;COUNTA(A$511:A530)&amp;"."</f>
        <v>8.10.</v>
      </c>
      <c r="B531" s="223" t="s">
        <v>102</v>
      </c>
      <c r="C531" s="187" t="s">
        <v>51</v>
      </c>
      <c r="D531" s="178">
        <v>1</v>
      </c>
      <c r="E531" s="56"/>
      <c r="F531" s="56">
        <f>D531*E531</f>
        <v>0</v>
      </c>
    </row>
    <row r="532" spans="1:6" s="69" customFormat="1" x14ac:dyDescent="0.25">
      <c r="A532" s="176"/>
      <c r="B532" s="177"/>
      <c r="C532" s="186"/>
      <c r="D532" s="184"/>
      <c r="E532" s="79"/>
      <c r="F532" s="79"/>
    </row>
    <row r="533" spans="1:6" s="69" customFormat="1" x14ac:dyDescent="0.25">
      <c r="A533" s="187" t="str">
        <f>A511</f>
        <v>8.</v>
      </c>
      <c r="B533" s="273" t="str">
        <f>B511&amp;" UKUPNO:"</f>
        <v>ISPITIVANJE I TEHNIČKA DOKUMENTACIJA UKUPNO:</v>
      </c>
      <c r="C533" s="187"/>
      <c r="D533" s="178"/>
      <c r="E533" s="102"/>
      <c r="F533" s="56">
        <f>SUM(F513:F532)</f>
        <v>0</v>
      </c>
    </row>
    <row r="534" spans="1:6" s="69" customFormat="1" x14ac:dyDescent="0.25">
      <c r="A534" s="244"/>
      <c r="B534" s="245"/>
      <c r="C534" s="186"/>
      <c r="D534" s="184"/>
      <c r="E534" s="113"/>
      <c r="F534" s="85"/>
    </row>
    <row r="535" spans="1:6" x14ac:dyDescent="0.25">
      <c r="A535" s="274"/>
      <c r="B535" s="275"/>
      <c r="C535" s="276"/>
      <c r="D535" s="277"/>
    </row>
    <row r="536" spans="1:6" x14ac:dyDescent="0.25">
      <c r="A536" s="274"/>
      <c r="B536" s="275"/>
      <c r="C536" s="276"/>
      <c r="D536" s="277"/>
    </row>
    <row r="537" spans="1:6" x14ac:dyDescent="0.25">
      <c r="A537" s="215"/>
      <c r="B537" s="216"/>
      <c r="C537" s="217"/>
      <c r="D537" s="218"/>
      <c r="E537" s="69"/>
      <c r="F537" s="70"/>
    </row>
    <row r="538" spans="1:6" x14ac:dyDescent="0.25">
      <c r="A538" s="171"/>
      <c r="B538" s="172" t="s">
        <v>5</v>
      </c>
      <c r="C538" s="278"/>
      <c r="D538" s="218"/>
      <c r="E538" s="69"/>
      <c r="F538" s="74" t="s">
        <v>30</v>
      </c>
    </row>
    <row r="539" spans="1:6" x14ac:dyDescent="0.25">
      <c r="A539" s="215"/>
      <c r="B539" s="216"/>
      <c r="C539" s="217"/>
      <c r="D539" s="218"/>
      <c r="E539" s="114"/>
      <c r="F539" s="114"/>
    </row>
    <row r="540" spans="1:6" x14ac:dyDescent="0.25">
      <c r="A540" s="230" t="str">
        <f>A9</f>
        <v>1.</v>
      </c>
      <c r="B540" s="279" t="str">
        <f>B9</f>
        <v>GLAVNI RAZVOD</v>
      </c>
      <c r="C540" s="279"/>
      <c r="D540" s="279"/>
      <c r="E540" s="95"/>
      <c r="F540" s="115">
        <f>F126</f>
        <v>0</v>
      </c>
    </row>
    <row r="541" spans="1:6" x14ac:dyDescent="0.25">
      <c r="A541" s="215"/>
      <c r="B541" s="216"/>
      <c r="C541" s="217"/>
      <c r="D541" s="218"/>
      <c r="E541" s="114"/>
      <c r="F541" s="97"/>
    </row>
    <row r="542" spans="1:6" x14ac:dyDescent="0.25">
      <c r="A542" s="230" t="str">
        <f>A129</f>
        <v>2.</v>
      </c>
      <c r="B542" s="279" t="str">
        <f>B129</f>
        <v>ELEKTROINSTALACIJA RASVJETE I SNAGE</v>
      </c>
      <c r="C542" s="279"/>
      <c r="D542" s="279"/>
      <c r="E542" s="95"/>
      <c r="F542" s="115">
        <f>F316</f>
        <v>0</v>
      </c>
    </row>
    <row r="543" spans="1:6" x14ac:dyDescent="0.25">
      <c r="A543" s="215"/>
      <c r="B543" s="216"/>
      <c r="C543" s="217"/>
      <c r="D543" s="218"/>
      <c r="E543" s="69"/>
      <c r="F543" s="95"/>
    </row>
    <row r="544" spans="1:6" x14ac:dyDescent="0.25">
      <c r="A544" s="230" t="str">
        <f>A319</f>
        <v>3.</v>
      </c>
      <c r="B544" s="279" t="str">
        <f>B319</f>
        <v>ANTENSKI SUSTAV</v>
      </c>
      <c r="C544" s="279"/>
      <c r="D544" s="279"/>
      <c r="E544" s="69"/>
      <c r="F544" s="115">
        <f>F343</f>
        <v>0</v>
      </c>
    </row>
    <row r="545" spans="1:6" x14ac:dyDescent="0.25">
      <c r="A545" s="215"/>
      <c r="B545" s="216"/>
      <c r="C545" s="217"/>
      <c r="D545" s="218"/>
      <c r="E545" s="69"/>
      <c r="F545" s="95"/>
    </row>
    <row r="546" spans="1:6" x14ac:dyDescent="0.25">
      <c r="A546" s="230" t="str">
        <f>A346</f>
        <v>4.</v>
      </c>
      <c r="B546" s="279" t="str">
        <f>B346</f>
        <v>SUSTAV ZA DOJAVU POŽARA</v>
      </c>
      <c r="C546" s="279"/>
      <c r="D546" s="279"/>
      <c r="E546" s="69"/>
      <c r="F546" s="115">
        <f>F389</f>
        <v>0</v>
      </c>
    </row>
    <row r="547" spans="1:6" x14ac:dyDescent="0.25">
      <c r="A547" s="215"/>
      <c r="B547" s="216"/>
      <c r="C547" s="217"/>
      <c r="D547" s="218"/>
      <c r="E547" s="69"/>
      <c r="F547" s="95"/>
    </row>
    <row r="548" spans="1:6" x14ac:dyDescent="0.25">
      <c r="A548" s="230" t="str">
        <f>A392</f>
        <v>5.</v>
      </c>
      <c r="B548" s="280" t="str">
        <f>B392</f>
        <v>SUSTAV ZAŠTITE OD MUNJE</v>
      </c>
      <c r="C548" s="279"/>
      <c r="D548" s="279"/>
      <c r="E548" s="69"/>
      <c r="F548" s="115">
        <f>F420</f>
        <v>0</v>
      </c>
    </row>
    <row r="549" spans="1:6" x14ac:dyDescent="0.25">
      <c r="A549" s="215"/>
      <c r="B549" s="216"/>
      <c r="C549" s="217"/>
      <c r="D549" s="218"/>
      <c r="E549" s="69"/>
      <c r="F549" s="95"/>
    </row>
    <row r="550" spans="1:6" ht="12.75" customHeight="1" x14ac:dyDescent="0.25">
      <c r="A550" s="230" t="str">
        <f>A423</f>
        <v>6.</v>
      </c>
      <c r="B550" s="280" t="str">
        <f>B423</f>
        <v>GRAĐEVINSKI RADOVI</v>
      </c>
      <c r="C550" s="279"/>
      <c r="D550" s="279"/>
      <c r="E550" s="69"/>
      <c r="F550" s="115">
        <f>F453</f>
        <v>0</v>
      </c>
    </row>
    <row r="551" spans="1:6" x14ac:dyDescent="0.25">
      <c r="A551" s="215"/>
      <c r="B551" s="216"/>
      <c r="C551" s="217"/>
      <c r="D551" s="218"/>
      <c r="E551" s="69"/>
      <c r="F551" s="95"/>
    </row>
    <row r="552" spans="1:6" ht="12.75" customHeight="1" x14ac:dyDescent="0.25">
      <c r="A552" s="230" t="str">
        <f>A456</f>
        <v>7.</v>
      </c>
      <c r="B552" s="280" t="str">
        <f>B456</f>
        <v>FOTONAPONSKA ELEKTRANA</v>
      </c>
      <c r="C552" s="279"/>
      <c r="D552" s="279"/>
      <c r="E552" s="69"/>
      <c r="F552" s="115">
        <f>F508</f>
        <v>0</v>
      </c>
    </row>
    <row r="553" spans="1:6" x14ac:dyDescent="0.25">
      <c r="A553" s="215"/>
      <c r="B553" s="216"/>
      <c r="C553" s="217"/>
      <c r="D553" s="218"/>
      <c r="E553" s="69"/>
      <c r="F553" s="95"/>
    </row>
    <row r="554" spans="1:6" ht="12.75" customHeight="1" x14ac:dyDescent="0.25">
      <c r="A554" s="230" t="str">
        <f>A511</f>
        <v>8.</v>
      </c>
      <c r="B554" s="280" t="str">
        <f>B511</f>
        <v>ISPITIVANJE I TEHNIČKA DOKUMENTACIJA</v>
      </c>
      <c r="C554" s="279"/>
      <c r="D554" s="279"/>
      <c r="E554" s="69"/>
      <c r="F554" s="115">
        <f>F533</f>
        <v>0</v>
      </c>
    </row>
    <row r="555" spans="1:6" x14ac:dyDescent="0.25">
      <c r="A555" s="215"/>
      <c r="B555" s="216"/>
      <c r="C555" s="217"/>
      <c r="D555" s="218"/>
      <c r="E555" s="69"/>
      <c r="F555" s="95"/>
    </row>
    <row r="556" spans="1:6" ht="13.8" x14ac:dyDescent="0.25">
      <c r="A556" s="281"/>
      <c r="B556" s="282" t="s">
        <v>345</v>
      </c>
      <c r="C556" s="283"/>
      <c r="D556" s="284"/>
      <c r="E556" s="116"/>
      <c r="F556" s="117">
        <f>SUM(F540:F555)</f>
        <v>0</v>
      </c>
    </row>
    <row r="557" spans="1:6" x14ac:dyDescent="0.25">
      <c r="A557" s="215"/>
      <c r="B557" s="216"/>
      <c r="C557" s="217"/>
      <c r="D557" s="218"/>
      <c r="E557" s="69"/>
      <c r="F557" s="70"/>
    </row>
    <row r="558" spans="1:6" ht="13.8" x14ac:dyDescent="0.25">
      <c r="A558" s="281"/>
      <c r="B558" s="285" t="s">
        <v>346</v>
      </c>
      <c r="C558" s="286"/>
      <c r="D558" s="287"/>
      <c r="E558" s="118"/>
      <c r="F558" s="170"/>
    </row>
    <row r="559" spans="1:6" x14ac:dyDescent="0.25">
      <c r="A559" s="215"/>
      <c r="B559" s="216"/>
      <c r="C559" s="276"/>
      <c r="D559" s="277"/>
    </row>
    <row r="560" spans="1:6" ht="13.8" x14ac:dyDescent="0.3">
      <c r="A560" s="281"/>
      <c r="B560" s="288" t="s">
        <v>347</v>
      </c>
      <c r="C560" s="286"/>
      <c r="D560" s="287"/>
      <c r="E560" s="118"/>
      <c r="F560" s="170"/>
    </row>
    <row r="562" spans="2:5" x14ac:dyDescent="0.25">
      <c r="B562" s="65" t="s">
        <v>308</v>
      </c>
    </row>
    <row r="564" spans="2:5" x14ac:dyDescent="0.25">
      <c r="D564" s="69" t="s">
        <v>23</v>
      </c>
      <c r="E564" s="69"/>
    </row>
    <row r="565" spans="2:5" x14ac:dyDescent="0.25">
      <c r="D565" s="69"/>
      <c r="E565" s="69"/>
    </row>
    <row r="566" spans="2:5" x14ac:dyDescent="0.25">
      <c r="D566" s="69" t="s">
        <v>24</v>
      </c>
      <c r="E566" s="69"/>
    </row>
  </sheetData>
  <sheetProtection algorithmName="SHA-512" hashValue="H1xJJhKWUNcPTnQGBn1bIONbsCHkbvEUCIJTpT6fKTDNHuHiIsrGk624/6JbrgBtQcWyPH2djjiQQwWUgPqSJQ==" saltValue="JvYoOaKn50gIy8wBaZrXLA==" spinCount="100000" sheet="1" objects="1" scenarios="1" selectLockedCells="1"/>
  <protectedRanges>
    <protectedRange algorithmName="SHA-512" hashValue="gYYzMd7wU3YWXitl/fM7BDsQSXIso0qET7hTsCduQJJF6Cg5iFL8EMUqKyctp8tIFHL6a3yT2s9rz34lb1ICtQ==" saltValue="xggVUff6LCg2FspO3rZ2QQ==" spinCount="100000" sqref="B11:D11" name="Raspon1"/>
  </protectedRanges>
  <mergeCells count="9">
    <mergeCell ref="A1:F5"/>
    <mergeCell ref="B554:D554"/>
    <mergeCell ref="B550:D550"/>
    <mergeCell ref="B548:D548"/>
    <mergeCell ref="B540:D540"/>
    <mergeCell ref="B542:D542"/>
    <mergeCell ref="B546:D546"/>
    <mergeCell ref="B544:D544"/>
    <mergeCell ref="B552:D552"/>
  </mergeCells>
  <printOptions horizontalCentered="1"/>
  <pageMargins left="0.98425196850393704" right="0.98425196850393704" top="0.51181102362204722" bottom="0.98425196850393704" header="0.19685039370078741" footer="0.70866141732283472"/>
  <pageSetup paperSize="9" scale="69" orientation="portrait" r:id="rId1"/>
  <headerFooter scaleWithDoc="0">
    <oddFooter>&amp;LRijeka, svibanj 2025.&amp;CE-&amp;P&amp;Rrev. 0</oddFooter>
  </headerFooter>
  <rowBreaks count="11" manualBreakCount="11">
    <brk id="100" max="5" man="1"/>
    <brk id="127" max="5" man="1"/>
    <brk id="144" max="5" man="1"/>
    <brk id="317" max="16383" man="1"/>
    <brk id="344" max="16383" man="1"/>
    <brk id="390" max="16383" man="1"/>
    <brk id="421" max="16383" man="1"/>
    <brk id="454" max="16383" man="1"/>
    <brk id="509" max="16383" man="1"/>
    <brk id="534" max="5" man="1"/>
    <brk id="57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6</vt:i4>
      </vt:variant>
    </vt:vector>
  </HeadingPairs>
  <TitlesOfParts>
    <vt:vector size="9" baseType="lpstr">
      <vt:lpstr>Naslovna</vt:lpstr>
      <vt:lpstr>UVOD</vt:lpstr>
      <vt:lpstr>Elektroinstalacije</vt:lpstr>
      <vt:lpstr>Elektroinstalacije!Ispis_naslova</vt:lpstr>
      <vt:lpstr>Naslovna!Ispis_naslova</vt:lpstr>
      <vt:lpstr>UVOD!Ispis_naslova</vt:lpstr>
      <vt:lpstr>Elektroinstalacije!Podrucje_ispisa</vt:lpstr>
      <vt:lpstr>Naslovna!Podrucje_ispisa</vt:lpstr>
      <vt:lpstr>UVOD!Podrucje_ispisa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Nikola Strikoman</cp:lastModifiedBy>
  <cp:lastPrinted>2025-07-18T14:01:29Z</cp:lastPrinted>
  <dcterms:created xsi:type="dcterms:W3CDTF">2006-11-21T08:38:36Z</dcterms:created>
  <dcterms:modified xsi:type="dcterms:W3CDTF">2026-02-20T07:51:57Z</dcterms:modified>
</cp:coreProperties>
</file>